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mcguinness\Desktop\"/>
    </mc:Choice>
  </mc:AlternateContent>
  <bookViews>
    <workbookView xWindow="0" yWindow="0" windowWidth="19200" windowHeight="6900"/>
  </bookViews>
  <sheets>
    <sheet name="Prem_Figure_1_4_Table_1_2" sheetId="2" r:id="rId1"/>
    <sheet name="Prem_Table_3" sheetId="15" r:id="rId2"/>
    <sheet name="Prem_Table_4" sheetId="20" r:id="rId3"/>
    <sheet name="Prem_Table_5" sheetId="17" r:id="rId4"/>
    <sheet name="Prem_Table_40_Appendix" sheetId="18" r:id="rId5"/>
    <sheet name="Claims_Table_6_7_8_Figure_5_6" sheetId="19" r:id="rId6"/>
    <sheet name="Claims_Figure_7" sheetId="30" r:id="rId7"/>
    <sheet name="Inc_Figure_8_Table_10_11" sheetId="46" r:id="rId8"/>
    <sheet name="Inc_Figure_9" sheetId="22" r:id="rId9"/>
    <sheet name="Inc_Figure_11" sheetId="47" r:id="rId10"/>
    <sheet name="Inc_Figure_12" sheetId="48" r:id="rId11"/>
    <sheet name="Inc_Figure_17" sheetId="45" r:id="rId12"/>
    <sheet name="Inc_Figure_18" sheetId="41" r:id="rId13"/>
    <sheet name="Inc_Figure_19" sheetId="42" r:id="rId14"/>
    <sheet name="Sett_Table_19" sheetId="31" r:id="rId15"/>
    <sheet name="Sett_Table_20" sheetId="32" r:id="rId16"/>
    <sheet name="Sett_Table_21" sheetId="4" r:id="rId17"/>
    <sheet name="Sett_Table_22" sheetId="33" r:id="rId18"/>
    <sheet name="Sett_Table_23" sheetId="25" r:id="rId19"/>
    <sheet name="Sett_Figure_20" sheetId="35" r:id="rId20"/>
    <sheet name="Sett_Figure_21_22" sheetId="6" r:id="rId21"/>
    <sheet name="Sett_Figure_23" sheetId="36" r:id="rId22"/>
    <sheet name="Sett_Figure_24_27" sheetId="9" r:id="rId23"/>
    <sheet name="Sett_Table_24" sheetId="11" r:id="rId24"/>
    <sheet name="Sett_Table_25" sheetId="37" r:id="rId25"/>
    <sheet name="Sett_Table_26" sheetId="43" r:id="rId26"/>
    <sheet name="Sett_Table_27" sheetId="44" r:id="rId27"/>
    <sheet name="Sett_Table_28" sheetId="12" r:id="rId28"/>
    <sheet name="Guidelines_Figure_29" sheetId="38" r:id="rId29"/>
    <sheet name="Guidelines_Table_31" sheetId="40" r:id="rId30"/>
    <sheet name="Claim_Dev_Figure_31_32_33" sheetId="26" r:id="rId31"/>
    <sheet name="Claim_Dev_Table_34_39" sheetId="28" r:id="rId3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37" i="46" l="1"/>
  <c r="D48" i="46"/>
  <c r="E48" i="46"/>
  <c r="F48" i="46"/>
  <c r="G48" i="46"/>
  <c r="H48" i="46"/>
  <c r="I48" i="46"/>
  <c r="J48" i="46"/>
  <c r="K48" i="46"/>
  <c r="L48" i="46"/>
  <c r="M48" i="46"/>
  <c r="N48" i="46"/>
  <c r="O48" i="46"/>
  <c r="P48" i="46"/>
  <c r="Q48" i="46"/>
  <c r="R48" i="46"/>
  <c r="D47" i="46"/>
  <c r="E47" i="46"/>
  <c r="F47" i="46"/>
  <c r="G47" i="46"/>
  <c r="H47" i="46"/>
  <c r="I47" i="46"/>
  <c r="J47" i="46"/>
  <c r="K47" i="46"/>
  <c r="L47" i="46"/>
  <c r="M47" i="46"/>
  <c r="N47" i="46"/>
  <c r="O47" i="46"/>
  <c r="P47" i="46"/>
  <c r="Q47" i="46"/>
  <c r="R47" i="46"/>
  <c r="D46" i="46"/>
  <c r="E46" i="46"/>
  <c r="F46" i="46"/>
  <c r="G46" i="46"/>
  <c r="H46" i="46"/>
  <c r="I46" i="46"/>
  <c r="J46" i="46"/>
  <c r="K46" i="46"/>
  <c r="L46" i="46"/>
  <c r="M46" i="46"/>
  <c r="N46" i="46"/>
  <c r="O46" i="46"/>
  <c r="P46" i="46"/>
  <c r="Q46" i="46"/>
  <c r="R46" i="46"/>
  <c r="D45" i="46"/>
  <c r="E45" i="46"/>
  <c r="F45" i="46"/>
  <c r="G45" i="46"/>
  <c r="H45" i="46"/>
  <c r="I45" i="46"/>
  <c r="J45" i="46"/>
  <c r="K45" i="46"/>
  <c r="L45" i="46"/>
  <c r="M45" i="46"/>
  <c r="N45" i="46"/>
  <c r="O45" i="46"/>
  <c r="P45" i="46"/>
  <c r="Q45" i="46"/>
  <c r="R45" i="46"/>
  <c r="D31" i="46"/>
  <c r="E31" i="46"/>
  <c r="F31" i="46"/>
  <c r="I37" i="46"/>
  <c r="D37" i="46"/>
  <c r="R31" i="46"/>
  <c r="D34" i="46" l="1"/>
  <c r="E34" i="46"/>
  <c r="E37" i="46"/>
  <c r="R38" i="46"/>
  <c r="Q38" i="46"/>
  <c r="P38" i="46"/>
  <c r="O38" i="46"/>
  <c r="N38" i="46"/>
  <c r="M38" i="46"/>
  <c r="L38" i="46"/>
  <c r="K38" i="46"/>
  <c r="J38" i="46"/>
  <c r="H38" i="46"/>
  <c r="G38" i="46"/>
  <c r="F38" i="46"/>
  <c r="E38" i="46"/>
  <c r="R36" i="46" l="1"/>
  <c r="R34" i="46"/>
  <c r="R32" i="46"/>
  <c r="R30" i="46"/>
  <c r="D30" i="46"/>
  <c r="D40" i="46" s="1"/>
  <c r="E30" i="46"/>
  <c r="E40" i="46" s="1"/>
  <c r="F37" i="46"/>
  <c r="F34" i="46"/>
  <c r="F30" i="46"/>
  <c r="G37" i="46"/>
  <c r="G34" i="46"/>
  <c r="G32" i="46"/>
  <c r="G31" i="46"/>
  <c r="G30" i="46"/>
  <c r="G40" i="46" s="1"/>
  <c r="H37" i="46"/>
  <c r="H34" i="46"/>
  <c r="H32" i="46"/>
  <c r="H31" i="46"/>
  <c r="H30" i="46"/>
  <c r="I34" i="46"/>
  <c r="I32" i="46"/>
  <c r="I31" i="46"/>
  <c r="I30" i="46"/>
  <c r="J37" i="46"/>
  <c r="J34" i="46"/>
  <c r="J32" i="46"/>
  <c r="J31" i="46"/>
  <c r="J30" i="46"/>
  <c r="K37" i="46"/>
  <c r="K34" i="46"/>
  <c r="K32" i="46"/>
  <c r="K31" i="46"/>
  <c r="K30" i="46"/>
  <c r="L37" i="46"/>
  <c r="L34" i="46"/>
  <c r="L32" i="46"/>
  <c r="L31" i="46"/>
  <c r="L30" i="46"/>
  <c r="L40" i="46" s="1"/>
  <c r="M37" i="46"/>
  <c r="M34" i="46"/>
  <c r="M32" i="46"/>
  <c r="M31" i="46"/>
  <c r="M30" i="46"/>
  <c r="N37" i="46"/>
  <c r="N34" i="46"/>
  <c r="N32" i="46"/>
  <c r="N31" i="46"/>
  <c r="N30" i="46"/>
  <c r="O37" i="46"/>
  <c r="O34" i="46"/>
  <c r="O32" i="46"/>
  <c r="O31" i="46"/>
  <c r="O30" i="46"/>
  <c r="O40" i="46" s="1"/>
  <c r="P37" i="46"/>
  <c r="P34" i="46"/>
  <c r="P32" i="46"/>
  <c r="P31" i="46"/>
  <c r="P30" i="46"/>
  <c r="Q37" i="46"/>
  <c r="Q34" i="46"/>
  <c r="Q32" i="46"/>
  <c r="Q31" i="46"/>
  <c r="Q30" i="46"/>
  <c r="N40" i="46" l="1"/>
  <c r="Q40" i="46"/>
  <c r="I40" i="46"/>
  <c r="J40" i="46"/>
  <c r="R40" i="46"/>
  <c r="P40" i="46"/>
  <c r="M40" i="46"/>
  <c r="H40" i="46"/>
  <c r="K40" i="46"/>
  <c r="F40" i="46"/>
  <c r="F49" i="46"/>
  <c r="N49" i="46"/>
  <c r="I49" i="46"/>
  <c r="D49" i="46"/>
  <c r="L49" i="46"/>
  <c r="P49" i="46"/>
  <c r="H49" i="46"/>
  <c r="J49" i="46"/>
  <c r="G49" i="46"/>
  <c r="O49" i="46"/>
  <c r="E49" i="46"/>
  <c r="M49" i="46"/>
  <c r="K49" i="46"/>
  <c r="Q49" i="46"/>
  <c r="R49" i="46"/>
  <c r="G10" i="22" l="1"/>
  <c r="G25" i="22" l="1"/>
  <c r="G24" i="22"/>
  <c r="G23" i="22"/>
  <c r="G22" i="22"/>
  <c r="G14" i="22"/>
  <c r="G12" i="22"/>
  <c r="G8" i="22"/>
  <c r="G7" i="22"/>
  <c r="G6" i="22"/>
  <c r="G27" i="22" l="1"/>
  <c r="G16" i="22"/>
</calcChain>
</file>

<file path=xl/sharedStrings.xml><?xml version="1.0" encoding="utf-8"?>
<sst xmlns="http://schemas.openxmlformats.org/spreadsheetml/2006/main" count="949" uniqueCount="295">
  <si>
    <t>Package</t>
  </si>
  <si>
    <t>Standalone</t>
  </si>
  <si>
    <t>Year</t>
  </si>
  <si>
    <t>Commercial Property</t>
  </si>
  <si>
    <t>Employer Liability</t>
  </si>
  <si>
    <t>Public Liability</t>
  </si>
  <si>
    <t>PolicyType</t>
  </si>
  <si>
    <t>Bodily Injury</t>
  </si>
  <si>
    <t>Damage</t>
  </si>
  <si>
    <t>Direct</t>
  </si>
  <si>
    <t>Litigated</t>
  </si>
  <si>
    <t>Litigated before Court Award</t>
  </si>
  <si>
    <t>Litigated with Court Award</t>
  </si>
  <si>
    <t>Number</t>
  </si>
  <si>
    <t>Earned Policy Count</t>
  </si>
  <si>
    <t>Gross Earned Premium</t>
  </si>
  <si>
    <t>Total Policy Band</t>
  </si>
  <si>
    <t>Accommodation and Food Service Activities</t>
  </si>
  <si>
    <t>I</t>
  </si>
  <si>
    <t>Administrative and Support Service Activities</t>
  </si>
  <si>
    <t>N</t>
  </si>
  <si>
    <t>Arts Entertainment and Recreation</t>
  </si>
  <si>
    <t>R</t>
  </si>
  <si>
    <t>Construction</t>
  </si>
  <si>
    <t>F</t>
  </si>
  <si>
    <t>Financial and Insurance Activities</t>
  </si>
  <si>
    <t>K</t>
  </si>
  <si>
    <t>Manufacturing</t>
  </si>
  <si>
    <t>C</t>
  </si>
  <si>
    <t>Other Service Activities</t>
  </si>
  <si>
    <t>S</t>
  </si>
  <si>
    <t>Real Estate Activities</t>
  </si>
  <si>
    <t>L</t>
  </si>
  <si>
    <t>Transportation and Storage</t>
  </si>
  <si>
    <t>H</t>
  </si>
  <si>
    <t>G</t>
  </si>
  <si>
    <t>Ultimate Numbers</t>
  </si>
  <si>
    <t>Ultimate Costs</t>
  </si>
  <si>
    <t>Employers' Liability</t>
  </si>
  <si>
    <t>€1-€1,000</t>
  </si>
  <si>
    <t>€1,001-€2,000</t>
  </si>
  <si>
    <t>€2,001-€5,000</t>
  </si>
  <si>
    <t>€5,001-€10,000</t>
  </si>
  <si>
    <t>€10,001-€25,000</t>
  </si>
  <si>
    <t>&gt;€25,001</t>
  </si>
  <si>
    <t>€1-€2,000</t>
  </si>
  <si>
    <t>€25,001-€50,000</t>
  </si>
  <si>
    <t>&gt;€50,000</t>
  </si>
  <si>
    <t>Package Indicator</t>
  </si>
  <si>
    <t>Sector</t>
  </si>
  <si>
    <t>Measure</t>
  </si>
  <si>
    <t>Policy Claim Type</t>
  </si>
  <si>
    <t>Settlement Channel</t>
  </si>
  <si>
    <t xml:space="preserve">Compensation General Damages </t>
  </si>
  <si>
    <t xml:space="preserve">Compensation Special Damages </t>
  </si>
  <si>
    <t>Legal Own Costs</t>
  </si>
  <si>
    <t>Legal Third Party Costs</t>
  </si>
  <si>
    <t>Other Costs</t>
  </si>
  <si>
    <t>Total Costs</t>
  </si>
  <si>
    <t>ExpMeasureID</t>
  </si>
  <si>
    <t>Value</t>
  </si>
  <si>
    <t>CoverType</t>
  </si>
  <si>
    <t>ExpMeasure</t>
  </si>
  <si>
    <t>Income</t>
  </si>
  <si>
    <t>GrossWrittenPremium</t>
  </si>
  <si>
    <t>NetWrittenPremium</t>
  </si>
  <si>
    <t>NetEarnedPremium</t>
  </si>
  <si>
    <t>Investment Income</t>
  </si>
  <si>
    <t>Reinsurance Commission &amp; Profit Participations</t>
  </si>
  <si>
    <t>AllOtherIncome</t>
  </si>
  <si>
    <t>Total Other Income</t>
  </si>
  <si>
    <t>Total Income</t>
  </si>
  <si>
    <t>Expenditure</t>
  </si>
  <si>
    <t>Gross Claims Incurred</t>
  </si>
  <si>
    <t>Net Claims Incurred</t>
  </si>
  <si>
    <t>Gross Claims Paid</t>
  </si>
  <si>
    <t>Net Claims Paid</t>
  </si>
  <si>
    <t>Commission Payable</t>
  </si>
  <si>
    <t>Management Expenses</t>
  </si>
  <si>
    <t>Claims Management Expenses</t>
  </si>
  <si>
    <t>Total Technical Account - Expenses</t>
  </si>
  <si>
    <t>Interest Payable and Tax</t>
  </si>
  <si>
    <t>All Other Expenses (inc Investment Management Expenses)</t>
  </si>
  <si>
    <t>Total Other Expenditure</t>
  </si>
  <si>
    <t>Category</t>
  </si>
  <si>
    <t>Calculation</t>
  </si>
  <si>
    <t>Investment income</t>
  </si>
  <si>
    <t>Other earnings</t>
  </si>
  <si>
    <t>Expenses</t>
  </si>
  <si>
    <t>Gross UW expenses</t>
  </si>
  <si>
    <t>Reinsurance impact</t>
  </si>
  <si>
    <t>Other expenses</t>
  </si>
  <si>
    <t xml:space="preserve">Interest &amp; Tax </t>
  </si>
  <si>
    <t>Profit</t>
  </si>
  <si>
    <t>Income - Expenses</t>
  </si>
  <si>
    <t>ID15</t>
  </si>
  <si>
    <t>Total</t>
  </si>
  <si>
    <t>Total - Gross UW expenses</t>
  </si>
  <si>
    <t>Sum of above</t>
  </si>
  <si>
    <t>ID10+ID14+ID15+ID16</t>
  </si>
  <si>
    <t>ID19</t>
  </si>
  <si>
    <t>ID18</t>
  </si>
  <si>
    <t>ID10</t>
  </si>
  <si>
    <t>ID16</t>
  </si>
  <si>
    <t>ID14</t>
  </si>
  <si>
    <t>Earned Subclass Count</t>
  </si>
  <si>
    <t>J</t>
  </si>
  <si>
    <t>Information and Communication</t>
  </si>
  <si>
    <t>€50,001-€100,000</t>
  </si>
  <si>
    <t>&gt;€100,000</t>
  </si>
  <si>
    <t>71% Coverage</t>
  </si>
  <si>
    <t>Accident Year</t>
  </si>
  <si>
    <t>Ultimate Costs as at 2019 (€)</t>
  </si>
  <si>
    <t>Ultimate Costs as at 2020 (€)</t>
  </si>
  <si>
    <r>
      <t>Gross Earned Premium (€</t>
    </r>
    <r>
      <rPr>
        <b/>
        <sz val="9.9"/>
        <color rgb="FF09506C"/>
        <rFont val="Lato"/>
        <family val="2"/>
      </rPr>
      <t>)</t>
    </r>
  </si>
  <si>
    <t>Ultimate Costs (€)</t>
  </si>
  <si>
    <t>All Policies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</si>
  <si>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</si>
  <si>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</si>
  <si>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</si>
  <si>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</si>
  <si>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</si>
  <si>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</si>
  <si>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</si>
  <si>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</si>
  <si>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</si>
  <si>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</si>
  <si>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</si>
  <si>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</si>
  <si>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Development Year</t>
  </si>
  <si>
    <t>Policy Type</t>
  </si>
  <si>
    <t>Cost Type</t>
  </si>
  <si>
    <r>
      <t>Incurred Cost (</t>
    </r>
    <r>
      <rPr>
        <sz val="11"/>
        <color theme="2"/>
        <rFont val="Lato"/>
        <family val="2"/>
      </rPr>
      <t>€)</t>
    </r>
  </si>
  <si>
    <r>
      <t>Paid Cost (</t>
    </r>
    <r>
      <rPr>
        <sz val="11"/>
        <color theme="2"/>
        <rFont val="Lato"/>
        <family val="2"/>
      </rPr>
      <t>€)</t>
    </r>
  </si>
  <si>
    <t>Settled Year</t>
  </si>
  <si>
    <t>Number of Claimants Settled</t>
  </si>
  <si>
    <t>Sub costs</t>
  </si>
  <si>
    <t>Total Cost (€m)</t>
  </si>
  <si>
    <t>Number of Claimants Settled (000's)</t>
  </si>
  <si>
    <t>Legal Cost (€m)</t>
  </si>
  <si>
    <t>Other Cost (€m)</t>
  </si>
  <si>
    <t>Settled Claimant Numbers</t>
  </si>
  <si>
    <t>Settled Claim Costs</t>
  </si>
  <si>
    <t>Total Cost</t>
  </si>
  <si>
    <t>Compensation Cost</t>
  </si>
  <si>
    <t>Legal Cost</t>
  </si>
  <si>
    <t>Other Cost</t>
  </si>
  <si>
    <t>2015_H1</t>
  </si>
  <si>
    <t>2015_H2</t>
  </si>
  <si>
    <t>2016_H1</t>
  </si>
  <si>
    <t>2016_H2</t>
  </si>
  <si>
    <t>2017_H1</t>
  </si>
  <si>
    <t>2017_H2</t>
  </si>
  <si>
    <t>2018_H1</t>
  </si>
  <si>
    <t>2018_H2</t>
  </si>
  <si>
    <t>2019_H1</t>
  </si>
  <si>
    <t>2019_H2</t>
  </si>
  <si>
    <t>2020_H1</t>
  </si>
  <si>
    <t>2020_H2</t>
  </si>
  <si>
    <t>2021_H1</t>
  </si>
  <si>
    <t>2021_H2</t>
  </si>
  <si>
    <t>2022_H1</t>
  </si>
  <si>
    <t>2022_H2</t>
  </si>
  <si>
    <t>Number of Claimants</t>
  </si>
  <si>
    <t>Compensation Costs (€)</t>
  </si>
  <si>
    <t>Legal Costs (€)</t>
  </si>
  <si>
    <t>Other Costs (€)</t>
  </si>
  <si>
    <t>Total Costs (€)</t>
  </si>
  <si>
    <t>SettledYear</t>
  </si>
  <si>
    <t>Claims Settled under Personal Injuries Guidelines</t>
  </si>
  <si>
    <t>Claims assessed prior to the Personal Injuries Guidelines</t>
  </si>
  <si>
    <t>Total Cost (€)</t>
  </si>
  <si>
    <t>Channel</t>
  </si>
  <si>
    <t>Ultimate Costs as at 2021 (€)</t>
  </si>
  <si>
    <t>Ultimate Costs as at 2022 (€)</t>
  </si>
  <si>
    <t>Direct and Related Distribution</t>
  </si>
  <si>
    <t>Third Party Distribution</t>
  </si>
  <si>
    <t>* To ensure statisical confidentiality in the data some data points were combined or removed.</t>
  </si>
  <si>
    <t>Commission Payable - Third Party Distribution Sales Only</t>
  </si>
  <si>
    <t>Commission Payable - Third Party Distribution Other Services</t>
  </si>
  <si>
    <t>Gross Earned Premium - Third Party Distribution</t>
  </si>
  <si>
    <t>Claims &lt;€150k</t>
  </si>
  <si>
    <t>All Claims</t>
  </si>
  <si>
    <t>ID7</t>
  </si>
  <si>
    <t>(ID3-ID4)-ID6-(ID10-ID11)</t>
  </si>
  <si>
    <t>76% Coverage</t>
  </si>
  <si>
    <t>Accompanies 2025 NCID  EL, PL and Commercial Property Report 4 - Figure 1, 2, 3 and 4; Table 1 and 2 package earned policy counts, earned subclass counts and gross earned premiums.</t>
  </si>
  <si>
    <t>Accompanies 2025 NCID  EL, PL and Commercial Property Report 4 - Table 3 earned policy count and gross earned premium by total policy band.</t>
  </si>
  <si>
    <t>Accompanies 2025 NCID  EL, PL and Commercial Property Report 4 - Table 4 earned policy count in total policy band for package policies.</t>
  </si>
  <si>
    <t xml:space="preserve">Accompanies 2025 NCID  EL, PL and Commercial Property Report 4 - Tables 6, 7 and 8; Figures 5 and 6 ultimate claim costs and ultimate claim numbers. </t>
  </si>
  <si>
    <t>Accompanies 2025 NCID  EL, PL and Commercial Property Report 4 - Figure 9</t>
  </si>
  <si>
    <t>Coverage 92%</t>
  </si>
  <si>
    <t>Coverage 84%</t>
  </si>
  <si>
    <t>M</t>
  </si>
  <si>
    <t>Q</t>
  </si>
  <si>
    <t>Wholesale and Retail Trade</t>
  </si>
  <si>
    <t>Professional Scientific and Technical Activities</t>
  </si>
  <si>
    <t>Human Health and Social Work Activities</t>
  </si>
  <si>
    <t>2018-2022</t>
  </si>
  <si>
    <t>&lt;€5k</t>
  </si>
  <si>
    <t>€5k-€10k</t>
  </si>
  <si>
    <t>€10k-€25k</t>
  </si>
  <si>
    <t>&gt;€25k</t>
  </si>
  <si>
    <t>NACE (Level 1)</t>
  </si>
  <si>
    <t>Accompanies 2025 NCID  EL, PL and Commercial Property Report 4 - Table 5 the proportion of earned policy counts for Package policies, split by total policy cost band and sector.</t>
  </si>
  <si>
    <t>Accompanies 2025 NCID  EL, PL and Commercial Property Report 4 - Table 40 earned policy count and gross earned premium by premium band and policy type, for standalone policies in 2023.</t>
  </si>
  <si>
    <t>Coverage 78%</t>
  </si>
  <si>
    <t>Coverage 82%</t>
  </si>
  <si>
    <t>Compendation Cost (€m)</t>
  </si>
  <si>
    <t>Accompanies 2025 NCID EL, PL and Commercial Property Report 4 - Table 19 Total number of claimants settled and total cost of settlements.</t>
  </si>
  <si>
    <t>Accompanies 2025 NCID  EL, PL and Commercial Property Report 4 - Figure 7 gross earned premium and ultimate claim costs.</t>
  </si>
  <si>
    <t xml:space="preserve">Accompanies 2025 NCID EL, PL and Commercial Property Report 4 - Table 20 Total number and cost of claims that settled without a compensation award. </t>
  </si>
  <si>
    <t>Accompanies 2025 NCID EL, PL and Commercial Property Report 4 - Table 21 settled claimants by claim type.</t>
  </si>
  <si>
    <t>Accompanies 2025 NCID EL, PL and Commercial Property Report 4 - Table 21 settled claim costs by claim type.</t>
  </si>
  <si>
    <t xml:space="preserve">Accompanies 2025 NCID EL, PL and Commercial Property Report 4 - Table 22 claimant numbers and settled costs for the different settlement channels. </t>
  </si>
  <si>
    <t>Accompanies 2025 NCID  EL, PL and Commercial Property Report 4 - Table 23 Average cost of settling damage claims.</t>
  </si>
  <si>
    <t>Accompanies 2025 NCID  EL, PL and Commercial Property Report 4 - Figure 20 index of the number of injury claims settled in each channel in each settlement period, compared to H1 2015.</t>
  </si>
  <si>
    <t>2023_H1</t>
  </si>
  <si>
    <t>2023_H2</t>
  </si>
  <si>
    <t xml:space="preserve">Accompanies 2025 NCID  EL, PL and Commercial Property Report 4 - Figure 21 injury claimants and settlement channels. </t>
  </si>
  <si>
    <t>Accompanies 2025 NCID  EL, PL and Commercial Property Report 4 - Figure 22 injury claim costs and settlement channels.</t>
  </si>
  <si>
    <t>Accompanies 2025 NCID EL, PL and Commercial Property Report 4 - Figure 23 settled claimants and total cost of injury claims through each of the five settlement channels.</t>
  </si>
  <si>
    <t>73% Coverage</t>
  </si>
  <si>
    <t>CompensationBand</t>
  </si>
  <si>
    <t>SettlementChannel</t>
  </si>
  <si>
    <t>&gt;€75,000</t>
  </si>
  <si>
    <t>€1 - €5,000</t>
  </si>
  <si>
    <t>€5,001 - €10,000</t>
  </si>
  <si>
    <t>€10,001 - €15,000</t>
  </si>
  <si>
    <t>€15,001 - €30,000</t>
  </si>
  <si>
    <t>€30,001 - €45,000</t>
  </si>
  <si>
    <t>€45,001 -€60,000</t>
  </si>
  <si>
    <t>€60,001 - €75,000</t>
  </si>
  <si>
    <t>Accompanies 2025 NCID  EL, PL and Commercial Property Report 4 - Figure 24 to 27 the number of injury claimants by compensation cost band and settlement channel.</t>
  </si>
  <si>
    <t>Injuries Resolution Board</t>
  </si>
  <si>
    <t>Accompanies 2025 NCID  EL, PL and Commercial Property Report 4 - Table 25 Average EL injury settlement costs for all claims.</t>
  </si>
  <si>
    <t>Accompanies 2025 NCID  EL, PL and Commercial Property Report 4 - Table 24 average EL injury settlement costs for claims less than €150k.</t>
  </si>
  <si>
    <t>Accompanies 2025 NCID  EL, PL and Commercial Property Report 4 - Table 26 average PL injury settlement costs for claims less than €150k.</t>
  </si>
  <si>
    <t>Accompanies 2025 NCID  EL, PL and Commercial Property Report 4 - Table 27 average PL injury settlement costs for all claims.</t>
  </si>
  <si>
    <t>Accompanies 2025 NCID  EL, PL and Commercial Property Report 4 - Table 28 injury settlement costs and claimants by 5-way settlement channel cost splits 2019 to 2023.</t>
  </si>
  <si>
    <t>60% Coverage</t>
  </si>
  <si>
    <t>Direct before Injuries Resolution Board</t>
  </si>
  <si>
    <t>Direct after Injuries Resolution Board</t>
  </si>
  <si>
    <t>Accompanies 2025 NCID  EL, PL and Commercial Property Report 4 - Figure 29 Proportion of litigated injury claimants settled under the Personal Injuries Guidelines and the Book of Quantum.</t>
  </si>
  <si>
    <t>H1 2022</t>
  </si>
  <si>
    <t>H2 2022</t>
  </si>
  <si>
    <t>H1 2023</t>
  </si>
  <si>
    <t>H2 2023</t>
  </si>
  <si>
    <t>Litigated claims assessed prior to the Personal Injuries Guidelines</t>
  </si>
  <si>
    <t>Litigated claims settled under the Personal Injuries Guidelines</t>
  </si>
  <si>
    <t>Accompanies 2025 NCID  EL, PL and Commercial Property Report 4 Table 31 - average cost of claims settled under the Personal Injuries Guidelines in 2021 to 2023 and those settled under the Book of Quantum in 2020.</t>
  </si>
  <si>
    <t>Ultimate Costs as at 2023 (€)</t>
  </si>
  <si>
    <t>Accompanies 2025 NCID  EL, PL and Commercial Property Report 4 - Figure 30, 31 and 32  loss ratio for Employers’ Liability, Public Liability and Commercial Property as at 31 December 2019 to 2023 and for accident years 2009-2023.</t>
  </si>
  <si>
    <t>Accompanies 2025 NCID  EL, PL and Commercial Property Report 4 - Table 34 to 39 Ultimate Claim costs.</t>
  </si>
  <si>
    <t>Accompanies 2025 NCID  EL, PL and Commercial Property Report 4 - Table 34 to 39 Incurred/Paid claims development tables.</t>
  </si>
  <si>
    <t xml:space="preserve">Accompanies 2025 NCID  EL, PL and Commercial Property Report 4 - Figure 18 split of gross earned premium between third party, direct and related distribution channels.  </t>
  </si>
  <si>
    <t>Income and Expenditure Measure</t>
  </si>
  <si>
    <t>81% Coverage</t>
  </si>
  <si>
    <t xml:space="preserve">Accompanies 2025 NCID  EL, PL and Commercial Property Report 4 -  Figure 19 commission as a percentage of earned premium for polices sold through third party intermediaries.  </t>
  </si>
  <si>
    <t>Adjustment for IFRS 17</t>
  </si>
  <si>
    <t>63-(27+28)-(25+26-27-28-29-30)+54+55+66+67</t>
  </si>
  <si>
    <t>GrossEarnedPremium / Insurance Revenue</t>
  </si>
  <si>
    <t>Gross Earned Premium / Insurance Revenue</t>
  </si>
  <si>
    <t>3 or 51</t>
  </si>
  <si>
    <t>ID3 or ID51</t>
  </si>
  <si>
    <t>5 + 52</t>
  </si>
  <si>
    <t>ID5 + ID52</t>
  </si>
  <si>
    <t>ID63-(ID27+ID28)-(ID25+ID26-ID27-ID28-ID29-ID30)+ID54+ID55+ID66+ID67</t>
  </si>
  <si>
    <t>Income Expenditure Measure</t>
  </si>
  <si>
    <t>Combined Operating Ratio (COR)</t>
  </si>
  <si>
    <t>Gross COR</t>
  </si>
  <si>
    <t>Net COR</t>
  </si>
  <si>
    <t>Gross Current Year COR</t>
  </si>
  <si>
    <t>Net Current Year COR</t>
  </si>
  <si>
    <t>70% Coverage</t>
  </si>
  <si>
    <t>Accompanies 2025 NCID  EL, PL and Commercial Property Report 4 - Figure 17 Gross and Net COR based on current year claims only and for all claims, including reserve movements.</t>
  </si>
  <si>
    <t>5+52</t>
  </si>
  <si>
    <t>* To ensure statisical confidentiality in the data some data points were combined.</t>
  </si>
  <si>
    <t xml:space="preserve">Accompanies 2025 NCID  EL, PL and Commercial Property Report 4 - Figure 8, Table 10 and Table 11 </t>
  </si>
  <si>
    <t>Accompanies 2025 NCID  EL, PL and Commercial Property Report 4 - Figure 1 and Table 1 standalone earned policy counts and gross earned premiums.</t>
  </si>
  <si>
    <t xml:space="preserve">Injuries Resolution Board </t>
  </si>
  <si>
    <t>* To ensure statisical confidentiality in the data some sectors are removed from this table.</t>
  </si>
  <si>
    <t>Earned Premium Ceded - Third Party Reinsurance</t>
  </si>
  <si>
    <t>Earned Premium Ceded - Related Reinsurance</t>
  </si>
  <si>
    <t>All Other Income</t>
  </si>
  <si>
    <t>Reinsurance Commission &amp; Profit Participations - Third Party Reinsurance</t>
  </si>
  <si>
    <t>Claims Incurred - Third Party Reinsurer's Share</t>
  </si>
  <si>
    <t>Reinsurance Commission &amp; Profit Participations - Related Reinsurance</t>
  </si>
  <si>
    <t>Claims Incurred - Related Reinsurer's Share</t>
  </si>
  <si>
    <t>ID</t>
  </si>
  <si>
    <t>Accompanies 2025 NCID  EL, PL and Commercial Property Report 4 - Figure 12 net cost of related and third party reinsurance.</t>
  </si>
  <si>
    <t>Accompanies 2025 NCID  EL, PL and Commercial Property Report 4 - Figure 11 proportion of earned premium ceded by insurers to cover reinsurer costs for all cover types.</t>
  </si>
  <si>
    <t>Total Income - Defined as (3+5+7)</t>
  </si>
  <si>
    <t>Net Cost of Related Reinsurance - Defined as -(26-28-30)/(3+5+7)</t>
  </si>
  <si>
    <t>Net Cost of Third Party Reinsurance - Defined as -(25-27-29)/(3+5+7)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</si>
</sst>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#,##0_ ;\-#,##0\ "/>
    <numFmt numFmtId="167" formatCode="_(* #,##0_);_(* \(#,##0\);_(* &quot;-&quot;??_);_(@_)"/>
    <numFmt numFmtId="168" formatCode="_-* #,##0_-;\-* #,##0_-;_-* &quot;-&quot;??_-;_-@_-"/>
    <numFmt numFmtId="169" formatCode="#,##0.0"/>
    <numFmt numFmtId="170" formatCode="_(* #,##0.000000_);_(* \(#,##0.000000\);_(* &quot;-&quot;??_);_(@_)"/>
  </numFmts>
  <fonts count="30" x14ac:knownFonts="1">
    <font>
      <sz val="11"/>
      <color theme="1"/>
      <name val="Lato"/>
      <family val="2"/>
      <scheme val="minor"/>
    </font>
    <font>
      <b/>
      <sz val="11"/>
      <color indexed="8"/>
      <name val="Lato"/>
      <family val="2"/>
      <scheme val="minor"/>
    </font>
    <font>
      <b/>
      <sz val="11"/>
      <color rgb="FF09506C"/>
      <name val="Arial"/>
      <family val="2"/>
    </font>
    <font>
      <sz val="10"/>
      <color rgb="FF09506C"/>
      <name val="Lato"/>
      <family val="2"/>
    </font>
    <font>
      <sz val="10"/>
      <name val="Lato"/>
      <family val="2"/>
    </font>
    <font>
      <sz val="11"/>
      <color theme="1"/>
      <name val="Lato"/>
      <family val="2"/>
      <scheme val="minor"/>
    </font>
    <font>
      <b/>
      <sz val="11"/>
      <color rgb="FF09506C"/>
      <name val="Lato"/>
      <family val="2"/>
    </font>
    <font>
      <sz val="10"/>
      <color theme="1"/>
      <name val="Lato"/>
      <family val="2"/>
      <scheme val="minor"/>
    </font>
    <font>
      <b/>
      <sz val="9.9"/>
      <color rgb="FF09506C"/>
      <name val="Lato"/>
      <family val="2"/>
    </font>
    <font>
      <sz val="10"/>
      <color rgb="FF000000"/>
      <name val="Lato"/>
      <family val="2"/>
    </font>
    <font>
      <b/>
      <sz val="11"/>
      <color theme="2"/>
      <name val="Lato"/>
      <family val="2"/>
      <scheme val="minor"/>
    </font>
    <font>
      <sz val="10"/>
      <color theme="2"/>
      <name val="Lato"/>
      <family val="2"/>
    </font>
    <font>
      <sz val="11"/>
      <color theme="2"/>
      <name val="Lato"/>
      <family val="2"/>
    </font>
    <font>
      <sz val="11"/>
      <color theme="2"/>
      <name val="Lato"/>
      <family val="2"/>
      <scheme val="minor"/>
    </font>
    <font>
      <b/>
      <sz val="11"/>
      <color rgb="FF09506C"/>
      <name val="Lato"/>
      <family val="2"/>
      <scheme val="minor"/>
    </font>
    <font>
      <sz val="10"/>
      <color rgb="FF09506C"/>
      <name val="Lato"/>
      <family val="2"/>
      <scheme val="minor"/>
    </font>
    <font>
      <sz val="10"/>
      <color rgb="FF000000"/>
      <name val="Lato"/>
      <family val="2"/>
      <scheme val="minor"/>
    </font>
    <font>
      <b/>
      <sz val="10"/>
      <color rgb="FF09506C"/>
      <name val="Lato"/>
      <family val="2"/>
      <scheme val="minor"/>
    </font>
    <font>
      <sz val="11"/>
      <color indexed="8"/>
      <name val="Lato"/>
      <family val="2"/>
      <scheme val="minor"/>
    </font>
    <font>
      <sz val="10"/>
      <color indexed="8"/>
      <name val="Lato"/>
      <family val="2"/>
      <scheme val="minor"/>
    </font>
    <font>
      <sz val="9"/>
      <color indexed="8"/>
      <name val="Lato"/>
      <family val="2"/>
      <scheme val="minor"/>
    </font>
    <font>
      <b/>
      <sz val="9"/>
      <color indexed="8"/>
      <name val="Lato"/>
      <family val="2"/>
      <scheme val="minor"/>
    </font>
    <font>
      <sz val="9"/>
      <color theme="1"/>
      <name val="Lato"/>
      <family val="2"/>
      <scheme val="minor"/>
    </font>
    <font>
      <b/>
      <sz val="11"/>
      <color theme="1"/>
      <name val="Lato"/>
      <family val="2"/>
      <scheme val="minor"/>
    </font>
    <font>
      <b/>
      <sz val="10"/>
      <color theme="2"/>
      <name val="Lato"/>
      <family val="2"/>
    </font>
    <font>
      <b/>
      <sz val="10"/>
      <name val="Lato"/>
      <family val="2"/>
    </font>
    <font>
      <u/>
      <sz val="11"/>
      <color theme="1"/>
      <name val="Lato"/>
      <family val="2"/>
      <scheme val="minor"/>
    </font>
    <font>
      <i/>
      <sz val="11"/>
      <color theme="1"/>
      <name val="Lato"/>
      <family val="2"/>
      <scheme val="minor"/>
    </font>
    <font>
      <sz val="11"/>
      <color rgb="FFFF0000"/>
      <name val="Lato"/>
      <family val="2"/>
      <scheme val="minor"/>
    </font>
    <font>
      <sz val="11"/>
      <name val="Lato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D4E388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164" fontId="18" fillId="0" borderId="0" applyFont="0" applyFill="0" applyBorder="0" applyAlignment="0" applyProtection="0"/>
  </cellStyleXfs>
  <cellXfs count="237">
    <xf numFmtId="0" fontId="0" fillId="0" borderId="0" xfId="0"/>
    <xf numFmtId="3" fontId="0" fillId="0" borderId="0" xfId="0" applyNumberFormat="1"/>
    <xf numFmtId="9" fontId="0" fillId="0" borderId="0" xfId="1" applyFont="1"/>
    <xf numFmtId="165" fontId="0" fillId="0" borderId="0" xfId="1" applyNumberFormat="1" applyFont="1"/>
    <xf numFmtId="3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6" fontId="0" fillId="0" borderId="0" xfId="0" applyNumberFormat="1"/>
    <xf numFmtId="166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9" fontId="0" fillId="0" borderId="0" xfId="0" applyNumberFormat="1"/>
    <xf numFmtId="9" fontId="0" fillId="0" borderId="0" xfId="1" applyFont="1" applyAlignment="1">
      <alignment horizontal="center"/>
    </xf>
    <xf numFmtId="10" fontId="0" fillId="0" borderId="0" xfId="1" applyNumberFormat="1" applyFont="1"/>
    <xf numFmtId="0" fontId="0" fillId="0" borderId="0" xfId="0" applyBorder="1"/>
    <xf numFmtId="3" fontId="0" fillId="0" borderId="0" xfId="1" applyNumberFormat="1" applyFont="1" applyAlignment="1">
      <alignment horizontal="center"/>
    </xf>
    <xf numFmtId="165" fontId="0" fillId="0" borderId="0" xfId="1" applyNumberFormat="1" applyFont="1" applyAlignment="1">
      <alignment horizontal="center"/>
    </xf>
    <xf numFmtId="10" fontId="0" fillId="0" borderId="0" xfId="0" applyNumberFormat="1"/>
    <xf numFmtId="9" fontId="0" fillId="0" borderId="0" xfId="1" applyFont="1" applyAlignment="1">
      <alignment horizontal="center" vertical="center"/>
    </xf>
    <xf numFmtId="167" fontId="0" fillId="0" borderId="0" xfId="2" applyNumberFormat="1" applyFont="1" applyAlignment="1">
      <alignment horizontal="center"/>
    </xf>
    <xf numFmtId="164" fontId="0" fillId="0" borderId="0" xfId="2" applyFont="1"/>
    <xf numFmtId="3" fontId="0" fillId="0" borderId="0" xfId="0" applyNumberFormat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3" fontId="9" fillId="3" borderId="1" xfId="0" applyNumberFormat="1" applyFont="1" applyFill="1" applyBorder="1" applyAlignment="1">
      <alignment horizontal="center" vertical="center"/>
    </xf>
    <xf numFmtId="3" fontId="9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3" fontId="9" fillId="0" borderId="1" xfId="0" applyNumberFormat="1" applyFont="1" applyBorder="1" applyAlignment="1">
      <alignment horizontal="center" vertical="center"/>
    </xf>
    <xf numFmtId="3" fontId="9" fillId="0" borderId="1" xfId="0" applyNumberFormat="1" applyFont="1" applyBorder="1" applyAlignment="1">
      <alignment horizontal="center" vertical="center" wrapText="1"/>
    </xf>
    <xf numFmtId="0" fontId="0" fillId="0" borderId="0" xfId="0" applyAlignment="1"/>
    <xf numFmtId="0" fontId="11" fillId="3" borderId="1" xfId="0" applyFont="1" applyFill="1" applyBorder="1" applyAlignment="1">
      <alignment horizontal="center" vertical="center"/>
    </xf>
    <xf numFmtId="168" fontId="9" fillId="3" borderId="1" xfId="2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68" fontId="9" fillId="0" borderId="1" xfId="2" applyNumberFormat="1" applyFont="1" applyBorder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2" fontId="0" fillId="0" borderId="0" xfId="0" applyNumberFormat="1" applyAlignment="1">
      <alignment horizontal="center"/>
    </xf>
    <xf numFmtId="3" fontId="0" fillId="0" borderId="0" xfId="2" applyNumberFormat="1" applyFont="1" applyAlignment="1">
      <alignment horizontal="center"/>
    </xf>
    <xf numFmtId="0" fontId="10" fillId="4" borderId="1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/>
    </xf>
    <xf numFmtId="3" fontId="0" fillId="5" borderId="1" xfId="0" applyNumberFormat="1" applyFill="1" applyBorder="1" applyAlignment="1">
      <alignment horizontal="center"/>
    </xf>
    <xf numFmtId="0" fontId="13" fillId="0" borderId="1" xfId="0" applyFont="1" applyFill="1" applyBorder="1" applyAlignment="1">
      <alignment horizontal="center" vertical="center"/>
    </xf>
    <xf numFmtId="3" fontId="0" fillId="0" borderId="1" xfId="0" applyNumberFormat="1" applyFill="1" applyBorder="1" applyAlignment="1">
      <alignment horizontal="center"/>
    </xf>
    <xf numFmtId="0" fontId="13" fillId="6" borderId="1" xfId="0" applyFont="1" applyFill="1" applyBorder="1" applyAlignment="1">
      <alignment horizontal="center" vertical="center"/>
    </xf>
    <xf numFmtId="3" fontId="0" fillId="6" borderId="1" xfId="0" applyNumberFormat="1" applyFill="1" applyBorder="1" applyAlignment="1">
      <alignment horizontal="center"/>
    </xf>
    <xf numFmtId="0" fontId="14" fillId="2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/>
    </xf>
    <xf numFmtId="3" fontId="16" fillId="3" borderId="1" xfId="0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3" fontId="16" fillId="0" borderId="1" xfId="0" applyNumberFormat="1" applyFont="1" applyBorder="1" applyAlignment="1">
      <alignment horizontal="center" vertical="center"/>
    </xf>
    <xf numFmtId="0" fontId="15" fillId="7" borderId="1" xfId="0" applyFont="1" applyFill="1" applyBorder="1" applyAlignment="1">
      <alignment horizontal="center" vertical="center"/>
    </xf>
    <xf numFmtId="3" fontId="16" fillId="7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66" fontId="4" fillId="3" borderId="1" xfId="2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6" fontId="4" fillId="0" borderId="1" xfId="2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18" fillId="0" borderId="0" xfId="3"/>
    <xf numFmtId="3" fontId="4" fillId="3" borderId="1" xfId="3" applyNumberFormat="1" applyFont="1" applyFill="1" applyBorder="1" applyAlignment="1">
      <alignment horizontal="center" vertical="center" wrapText="1"/>
    </xf>
    <xf numFmtId="3" fontId="4" fillId="0" borderId="1" xfId="3" applyNumberFormat="1" applyFont="1" applyBorder="1" applyAlignment="1">
      <alignment horizontal="center" vertical="center" wrapText="1"/>
    </xf>
    <xf numFmtId="9" fontId="0" fillId="0" borderId="0" xfId="4" applyFont="1" applyAlignment="1">
      <alignment horizontal="center"/>
    </xf>
    <xf numFmtId="3" fontId="18" fillId="0" borderId="0" xfId="3" applyNumberFormat="1"/>
    <xf numFmtId="167" fontId="0" fillId="0" borderId="0" xfId="5" applyNumberFormat="1" applyFont="1"/>
    <xf numFmtId="1" fontId="18" fillId="0" borderId="0" xfId="3" applyNumberFormat="1" applyAlignment="1">
      <alignment horizontal="center"/>
    </xf>
    <xf numFmtId="3" fontId="3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3" fontId="4" fillId="3" borderId="1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6" fillId="2" borderId="1" xfId="3" applyFont="1" applyFill="1" applyBorder="1" applyAlignment="1">
      <alignment horizontal="center" vertical="center" wrapText="1"/>
    </xf>
    <xf numFmtId="0" fontId="3" fillId="5" borderId="1" xfId="3" applyFont="1" applyFill="1" applyBorder="1" applyAlignment="1">
      <alignment horizontal="center" vertical="center" wrapText="1"/>
    </xf>
    <xf numFmtId="3" fontId="19" fillId="3" borderId="1" xfId="3" applyNumberFormat="1" applyFont="1" applyFill="1" applyBorder="1" applyAlignment="1">
      <alignment horizontal="center" vertical="center"/>
    </xf>
    <xf numFmtId="0" fontId="3" fillId="0" borderId="1" xfId="3" applyFont="1" applyBorder="1" applyAlignment="1">
      <alignment horizontal="center" vertical="center" wrapText="1"/>
    </xf>
    <xf numFmtId="3" fontId="19" fillId="0" borderId="1" xfId="3" applyNumberFormat="1" applyFont="1" applyBorder="1" applyAlignment="1">
      <alignment horizontal="center" vertical="center"/>
    </xf>
    <xf numFmtId="0" fontId="20" fillId="0" borderId="0" xfId="3" applyFont="1"/>
    <xf numFmtId="0" fontId="21" fillId="0" borderId="0" xfId="3" applyFont="1"/>
    <xf numFmtId="3" fontId="20" fillId="0" borderId="0" xfId="3" applyNumberFormat="1" applyFont="1"/>
    <xf numFmtId="3" fontId="21" fillId="0" borderId="0" xfId="3" applyNumberFormat="1" applyFont="1"/>
    <xf numFmtId="0" fontId="3" fillId="3" borderId="1" xfId="3" applyFont="1" applyFill="1" applyBorder="1" applyAlignment="1">
      <alignment horizontal="center" vertical="center" wrapText="1"/>
    </xf>
    <xf numFmtId="9" fontId="4" fillId="0" borderId="0" xfId="4" applyFont="1" applyBorder="1" applyAlignment="1">
      <alignment horizontal="center" vertical="center" wrapText="1"/>
    </xf>
    <xf numFmtId="3" fontId="4" fillId="0" borderId="0" xfId="3" applyNumberFormat="1" applyFont="1" applyBorder="1" applyAlignment="1">
      <alignment horizontal="center" vertical="center" wrapText="1"/>
    </xf>
    <xf numFmtId="9" fontId="18" fillId="0" borderId="0" xfId="1" applyFont="1"/>
    <xf numFmtId="0" fontId="2" fillId="2" borderId="1" xfId="0" applyFont="1" applyFill="1" applyBorder="1" applyAlignment="1">
      <alignment horizontal="center" vertical="center" wrapText="1"/>
    </xf>
    <xf numFmtId="3" fontId="0" fillId="0" borderId="0" xfId="0" applyNumberFormat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3" fontId="0" fillId="0" borderId="0" xfId="0" applyNumberFormat="1" applyAlignment="1">
      <alignment horizontal="center"/>
    </xf>
    <xf numFmtId="169" fontId="0" fillId="0" borderId="0" xfId="1" applyNumberFormat="1" applyFont="1" applyAlignment="1">
      <alignment horizontal="center"/>
    </xf>
    <xf numFmtId="1" fontId="7" fillId="0" borderId="0" xfId="0" applyNumberFormat="1" applyFont="1" applyAlignment="1">
      <alignment horizontal="center"/>
    </xf>
    <xf numFmtId="166" fontId="4" fillId="3" borderId="1" xfId="2" applyNumberFormat="1" applyFont="1" applyFill="1" applyBorder="1" applyAlignment="1">
      <alignment horizontal="center" vertical="center" wrapText="1"/>
    </xf>
    <xf numFmtId="9" fontId="18" fillId="0" borderId="0" xfId="1" applyFont="1" applyAlignment="1">
      <alignment horizontal="center"/>
    </xf>
    <xf numFmtId="3" fontId="18" fillId="0" borderId="0" xfId="3" applyNumberFormat="1" applyAlignment="1">
      <alignment horizontal="center"/>
    </xf>
    <xf numFmtId="0" fontId="0" fillId="0" borderId="3" xfId="0" applyBorder="1"/>
    <xf numFmtId="0" fontId="6" fillId="2" borderId="3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3" fontId="9" fillId="3" borderId="9" xfId="0" applyNumberFormat="1" applyFont="1" applyFill="1" applyBorder="1" applyAlignment="1">
      <alignment horizontal="center" vertical="center"/>
    </xf>
    <xf numFmtId="3" fontId="9" fillId="3" borderId="10" xfId="0" applyNumberFormat="1" applyFont="1" applyFill="1" applyBorder="1" applyAlignment="1">
      <alignment horizontal="center" vertical="center" wrapText="1"/>
    </xf>
    <xf numFmtId="3" fontId="9" fillId="0" borderId="9" xfId="0" applyNumberFormat="1" applyFont="1" applyBorder="1" applyAlignment="1">
      <alignment horizontal="center" vertical="center"/>
    </xf>
    <xf numFmtId="3" fontId="9" fillId="0" borderId="10" xfId="0" applyNumberFormat="1" applyFont="1" applyBorder="1" applyAlignment="1">
      <alignment horizontal="center" vertical="center" wrapText="1"/>
    </xf>
    <xf numFmtId="3" fontId="9" fillId="3" borderId="10" xfId="0" applyNumberFormat="1" applyFont="1" applyFill="1" applyBorder="1" applyAlignment="1">
      <alignment horizontal="center" vertical="center"/>
    </xf>
    <xf numFmtId="3" fontId="9" fillId="3" borderId="9" xfId="0" applyNumberFormat="1" applyFont="1" applyFill="1" applyBorder="1" applyAlignment="1">
      <alignment horizontal="center" vertical="center" wrapText="1"/>
    </xf>
    <xf numFmtId="9" fontId="22" fillId="0" borderId="0" xfId="1" applyFont="1" applyAlignment="1">
      <alignment horizontal="center"/>
    </xf>
    <xf numFmtId="167" fontId="0" fillId="0" borderId="0" xfId="2" applyNumberFormat="1" applyFont="1"/>
    <xf numFmtId="164" fontId="18" fillId="0" borderId="0" xfId="2" applyFont="1"/>
    <xf numFmtId="0" fontId="2" fillId="2" borderId="1" xfId="0" applyFont="1" applyFill="1" applyBorder="1" applyAlignment="1">
      <alignment horizontal="center" vertical="center" wrapText="1"/>
    </xf>
    <xf numFmtId="166" fontId="4" fillId="3" borderId="1" xfId="2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6" fontId="4" fillId="3" borderId="1" xfId="2" applyNumberFormat="1" applyFont="1" applyFill="1" applyBorder="1" applyAlignment="1">
      <alignment horizontal="center" vertical="center" wrapText="1"/>
    </xf>
    <xf numFmtId="0" fontId="6" fillId="2" borderId="1" xfId="3" applyFont="1" applyFill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center" vertical="center" wrapText="1"/>
    </xf>
    <xf numFmtId="0" fontId="18" fillId="0" borderId="1" xfId="3" applyBorder="1" applyAlignment="1">
      <alignment horizontal="center"/>
    </xf>
    <xf numFmtId="3" fontId="3" fillId="3" borderId="1" xfId="0" applyNumberFormat="1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3" fontId="0" fillId="0" borderId="0" xfId="1" applyNumberFormat="1" applyFont="1"/>
    <xf numFmtId="0" fontId="6" fillId="2" borderId="1" xfId="3" applyFont="1" applyFill="1" applyBorder="1" applyAlignment="1">
      <alignment horizontal="center" vertical="center" wrapText="1"/>
    </xf>
    <xf numFmtId="3" fontId="9" fillId="0" borderId="10" xfId="0" applyNumberFormat="1" applyFont="1" applyBorder="1" applyAlignment="1">
      <alignment horizontal="center" vertical="center"/>
    </xf>
    <xf numFmtId="3" fontId="9" fillId="3" borderId="11" xfId="0" applyNumberFormat="1" applyFont="1" applyFill="1" applyBorder="1" applyAlignment="1">
      <alignment horizontal="center" vertical="center"/>
    </xf>
    <xf numFmtId="3" fontId="9" fillId="3" borderId="12" xfId="0" applyNumberFormat="1" applyFont="1" applyFill="1" applyBorder="1" applyAlignment="1">
      <alignment horizontal="center" vertical="center" wrapText="1"/>
    </xf>
    <xf numFmtId="3" fontId="9" fillId="3" borderId="13" xfId="0" applyNumberFormat="1" applyFont="1" applyFill="1" applyBorder="1" applyAlignment="1">
      <alignment horizontal="center" vertical="center"/>
    </xf>
    <xf numFmtId="3" fontId="9" fillId="0" borderId="9" xfId="0" applyNumberFormat="1" applyFont="1" applyBorder="1" applyAlignment="1">
      <alignment horizontal="center" vertical="center" wrapText="1"/>
    </xf>
    <xf numFmtId="3" fontId="9" fillId="3" borderId="13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/>
    </xf>
    <xf numFmtId="168" fontId="9" fillId="3" borderId="7" xfId="2" applyNumberFormat="1" applyFont="1" applyFill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/>
    </xf>
    <xf numFmtId="0" fontId="11" fillId="3" borderId="11" xfId="0" applyFont="1" applyFill="1" applyBorder="1" applyAlignment="1">
      <alignment horizontal="center" vertical="center"/>
    </xf>
    <xf numFmtId="0" fontId="11" fillId="3" borderId="12" xfId="0" applyFont="1" applyFill="1" applyBorder="1" applyAlignment="1">
      <alignment horizontal="center" vertical="center"/>
    </xf>
    <xf numFmtId="168" fontId="9" fillId="3" borderId="12" xfId="2" applyNumberFormat="1" applyFont="1" applyFill="1" applyBorder="1" applyAlignment="1">
      <alignment horizontal="center" vertical="center"/>
    </xf>
    <xf numFmtId="168" fontId="9" fillId="3" borderId="8" xfId="2" applyNumberFormat="1" applyFont="1" applyFill="1" applyBorder="1" applyAlignment="1">
      <alignment horizontal="center" vertical="center"/>
    </xf>
    <xf numFmtId="168" fontId="9" fillId="0" borderId="10" xfId="2" applyNumberFormat="1" applyFont="1" applyBorder="1" applyAlignment="1">
      <alignment horizontal="center" vertical="center"/>
    </xf>
    <xf numFmtId="168" fontId="9" fillId="3" borderId="10" xfId="2" applyNumberFormat="1" applyFont="1" applyFill="1" applyBorder="1" applyAlignment="1">
      <alignment horizontal="center" vertical="center"/>
    </xf>
    <xf numFmtId="168" fontId="9" fillId="3" borderId="13" xfId="2" applyNumberFormat="1" applyFont="1" applyFill="1" applyBorder="1" applyAlignment="1">
      <alignment horizontal="center" vertical="center"/>
    </xf>
    <xf numFmtId="0" fontId="0" fillId="0" borderId="1" xfId="0" applyBorder="1" applyAlignment="1"/>
    <xf numFmtId="0" fontId="6" fillId="2" borderId="1" xfId="3" applyFont="1" applyFill="1" applyBorder="1" applyAlignment="1">
      <alignment horizontal="center" vertical="center" wrapText="1"/>
    </xf>
    <xf numFmtId="167" fontId="0" fillId="0" borderId="0" xfId="0" applyNumberFormat="1"/>
    <xf numFmtId="0" fontId="4" fillId="0" borderId="0" xfId="0" applyFont="1" applyFill="1" applyBorder="1" applyAlignment="1">
      <alignment horizontal="left" vertical="center"/>
    </xf>
    <xf numFmtId="0" fontId="25" fillId="0" borderId="0" xfId="0" applyFont="1" applyFill="1" applyBorder="1" applyAlignment="1">
      <alignment horizontal="left" vertical="center"/>
    </xf>
    <xf numFmtId="168" fontId="0" fillId="0" borderId="0" xfId="0" applyNumberFormat="1" applyFill="1" applyBorder="1"/>
    <xf numFmtId="0" fontId="0" fillId="0" borderId="0" xfId="0" applyFill="1" applyBorder="1"/>
    <xf numFmtId="166" fontId="4" fillId="3" borderId="1" xfId="2" applyNumberFormat="1" applyFont="1" applyFill="1" applyBorder="1" applyAlignment="1">
      <alignment horizontal="center" vertical="center"/>
    </xf>
    <xf numFmtId="166" fontId="4" fillId="0" borderId="0" xfId="2" applyNumberFormat="1" applyFont="1" applyFill="1" applyBorder="1" applyAlignment="1">
      <alignment horizontal="left" vertical="center" wrapText="1"/>
    </xf>
    <xf numFmtId="166" fontId="4" fillId="0" borderId="0" xfId="2" applyNumberFormat="1" applyFont="1" applyFill="1" applyBorder="1" applyAlignment="1">
      <alignment horizontal="center" vertical="center" wrapText="1"/>
    </xf>
    <xf numFmtId="0" fontId="26" fillId="0" borderId="0" xfId="0" applyFont="1" applyFill="1" applyBorder="1"/>
    <xf numFmtId="167" fontId="0" fillId="0" borderId="0" xfId="2" applyNumberFormat="1" applyFont="1" applyFill="1" applyBorder="1"/>
    <xf numFmtId="167" fontId="0" fillId="0" borderId="0" xfId="0" applyNumberFormat="1" applyFill="1" applyBorder="1"/>
    <xf numFmtId="0" fontId="23" fillId="0" borderId="0" xfId="0" applyFont="1" applyFill="1" applyBorder="1"/>
    <xf numFmtId="0" fontId="27" fillId="0" borderId="0" xfId="0" applyFont="1" applyFill="1" applyBorder="1"/>
    <xf numFmtId="167" fontId="27" fillId="0" borderId="0" xfId="0" applyNumberFormat="1" applyFont="1" applyFill="1" applyBorder="1"/>
    <xf numFmtId="43" fontId="0" fillId="0" borderId="0" xfId="0" applyNumberFormat="1" applyFill="1" applyBorder="1"/>
    <xf numFmtId="166" fontId="11" fillId="3" borderId="1" xfId="2" applyNumberFormat="1" applyFont="1" applyFill="1" applyBorder="1" applyAlignment="1">
      <alignment horizontal="left" vertical="center" wrapText="1"/>
    </xf>
    <xf numFmtId="166" fontId="11" fillId="0" borderId="1" xfId="2" applyNumberFormat="1" applyFont="1" applyBorder="1" applyAlignment="1">
      <alignment horizontal="left" vertical="center" wrapText="1"/>
    </xf>
    <xf numFmtId="9" fontId="19" fillId="3" borderId="1" xfId="1" applyFont="1" applyFill="1" applyBorder="1" applyAlignment="1">
      <alignment horizontal="center" vertical="center"/>
    </xf>
    <xf numFmtId="9" fontId="19" fillId="0" borderId="1" xfId="1" applyFont="1" applyBorder="1" applyAlignment="1">
      <alignment horizontal="center" vertical="center"/>
    </xf>
    <xf numFmtId="166" fontId="24" fillId="3" borderId="1" xfId="2" applyNumberFormat="1" applyFont="1" applyFill="1" applyBorder="1" applyAlignment="1">
      <alignment horizontal="center" vertical="center" wrapText="1"/>
    </xf>
    <xf numFmtId="170" fontId="0" fillId="0" borderId="0" xfId="0" applyNumberFormat="1"/>
    <xf numFmtId="166" fontId="28" fillId="0" borderId="0" xfId="0" applyNumberFormat="1" applyFont="1"/>
    <xf numFmtId="167" fontId="28" fillId="0" borderId="0" xfId="2" applyNumberFormat="1" applyFont="1"/>
    <xf numFmtId="166" fontId="11" fillId="6" borderId="1" xfId="2" applyNumberFormat="1" applyFont="1" applyFill="1" applyBorder="1" applyAlignment="1">
      <alignment horizontal="left" vertical="center" wrapText="1"/>
    </xf>
    <xf numFmtId="166" fontId="4" fillId="6" borderId="1" xfId="2" applyNumberFormat="1" applyFont="1" applyFill="1" applyBorder="1" applyAlignment="1">
      <alignment horizontal="center" vertical="center" wrapText="1"/>
    </xf>
    <xf numFmtId="166" fontId="11" fillId="5" borderId="1" xfId="2" applyNumberFormat="1" applyFont="1" applyFill="1" applyBorder="1" applyAlignment="1">
      <alignment horizontal="left" vertical="center" wrapText="1"/>
    </xf>
    <xf numFmtId="166" fontId="4" fillId="5" borderId="1" xfId="2" applyNumberFormat="1" applyFont="1" applyFill="1" applyBorder="1" applyAlignment="1">
      <alignment horizontal="center" vertical="center" wrapText="1"/>
    </xf>
    <xf numFmtId="166" fontId="11" fillId="6" borderId="1" xfId="2" applyNumberFormat="1" applyFont="1" applyFill="1" applyBorder="1" applyAlignment="1">
      <alignment horizontal="center" vertical="center" wrapText="1"/>
    </xf>
    <xf numFmtId="0" fontId="29" fillId="0" borderId="0" xfId="0" applyFont="1" applyFill="1" applyBorder="1"/>
    <xf numFmtId="166" fontId="29" fillId="0" borderId="0" xfId="0" applyNumberFormat="1" applyFont="1" applyFill="1" applyBorder="1"/>
    <xf numFmtId="166" fontId="4" fillId="0" borderId="0" xfId="2" applyNumberFormat="1" applyFont="1" applyFill="1" applyBorder="1" applyAlignment="1">
      <alignment vertical="center" wrapText="1"/>
    </xf>
    <xf numFmtId="166" fontId="4" fillId="0" borderId="0" xfId="2" applyNumberFormat="1" applyFont="1" applyFill="1" applyBorder="1" applyAlignment="1">
      <alignment horizontal="left" vertical="center"/>
    </xf>
    <xf numFmtId="4" fontId="0" fillId="0" borderId="0" xfId="0" applyNumberFormat="1"/>
    <xf numFmtId="0" fontId="6" fillId="2" borderId="1" xfId="3" applyFont="1" applyFill="1" applyBorder="1" applyAlignment="1">
      <alignment horizontal="center" vertical="center" wrapText="1"/>
    </xf>
    <xf numFmtId="0" fontId="6" fillId="2" borderId="1" xfId="3" applyFont="1" applyFill="1" applyBorder="1" applyAlignment="1">
      <alignment horizontal="center" vertical="center" wrapText="1"/>
    </xf>
    <xf numFmtId="3" fontId="19" fillId="3" borderId="1" xfId="1" applyNumberFormat="1" applyFont="1" applyFill="1" applyBorder="1" applyAlignment="1">
      <alignment horizontal="center" vertical="center"/>
    </xf>
    <xf numFmtId="3" fontId="19" fillId="0" borderId="1" xfId="1" applyNumberFormat="1" applyFont="1" applyBorder="1" applyAlignment="1">
      <alignment horizontal="center" vertical="center"/>
    </xf>
    <xf numFmtId="0" fontId="3" fillId="0" borderId="0" xfId="3" applyFont="1" applyBorder="1" applyAlignment="1">
      <alignment horizontal="center" vertical="center" wrapText="1"/>
    </xf>
    <xf numFmtId="3" fontId="19" fillId="0" borderId="0" xfId="1" applyNumberFormat="1" applyFont="1" applyBorder="1" applyAlignment="1">
      <alignment horizontal="center" vertical="center"/>
    </xf>
    <xf numFmtId="3" fontId="22" fillId="0" borderId="0" xfId="0" applyNumberFormat="1" applyFont="1" applyFill="1" applyBorder="1" applyAlignment="1">
      <alignment horizontal="center"/>
    </xf>
    <xf numFmtId="9" fontId="22" fillId="0" borderId="0" xfId="1" applyFont="1" applyFill="1" applyBorder="1" applyAlignment="1">
      <alignment horizontal="center"/>
    </xf>
    <xf numFmtId="164" fontId="0" fillId="0" borderId="0" xfId="2" applyFont="1" applyFill="1" applyBorder="1"/>
    <xf numFmtId="3" fontId="0" fillId="0" borderId="0" xfId="0" applyNumberFormat="1" applyFill="1" applyBorder="1"/>
    <xf numFmtId="0" fontId="0" fillId="0" borderId="19" xfId="0" applyBorder="1"/>
    <xf numFmtId="164" fontId="22" fillId="0" borderId="0" xfId="2" applyFont="1" applyFill="1" applyBorder="1" applyAlignment="1">
      <alignment horizontal="center"/>
    </xf>
    <xf numFmtId="9" fontId="22" fillId="0" borderId="0" xfId="1" applyFont="1" applyFill="1" applyBorder="1"/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166" fontId="11" fillId="0" borderId="2" xfId="2" applyNumberFormat="1" applyFont="1" applyBorder="1" applyAlignment="1">
      <alignment horizontal="center" vertical="center" wrapText="1"/>
    </xf>
    <xf numFmtId="166" fontId="11" fillId="0" borderId="14" xfId="2" applyNumberFormat="1" applyFont="1" applyBorder="1" applyAlignment="1">
      <alignment horizontal="center" vertical="center" wrapText="1"/>
    </xf>
    <xf numFmtId="166" fontId="11" fillId="0" borderId="15" xfId="2" applyNumberFormat="1" applyFont="1" applyBorder="1" applyAlignment="1">
      <alignment horizontal="center" vertical="center" wrapText="1"/>
    </xf>
    <xf numFmtId="166" fontId="4" fillId="3" borderId="2" xfId="2" applyNumberFormat="1" applyFont="1" applyFill="1" applyBorder="1" applyAlignment="1">
      <alignment horizontal="center" vertical="center" wrapText="1"/>
    </xf>
    <xf numFmtId="166" fontId="4" fillId="3" borderId="15" xfId="2" applyNumberFormat="1" applyFont="1" applyFill="1" applyBorder="1" applyAlignment="1">
      <alignment horizontal="center" vertical="center" wrapText="1"/>
    </xf>
    <xf numFmtId="166" fontId="11" fillId="6" borderId="1" xfId="2" applyNumberFormat="1" applyFont="1" applyFill="1" applyBorder="1" applyAlignment="1">
      <alignment horizontal="center" vertical="center" wrapText="1"/>
    </xf>
    <xf numFmtId="166" fontId="4" fillId="6" borderId="2" xfId="2" applyNumberFormat="1" applyFont="1" applyFill="1" applyBorder="1" applyAlignment="1">
      <alignment horizontal="center" vertical="center" wrapText="1"/>
    </xf>
    <xf numFmtId="166" fontId="4" fillId="6" borderId="15" xfId="2" applyNumberFormat="1" applyFont="1" applyFill="1" applyBorder="1" applyAlignment="1">
      <alignment horizontal="center" vertical="center" wrapText="1"/>
    </xf>
    <xf numFmtId="166" fontId="24" fillId="0" borderId="3" xfId="2" applyNumberFormat="1" applyFont="1" applyBorder="1" applyAlignment="1">
      <alignment horizontal="center" vertical="center" wrapText="1"/>
    </xf>
    <xf numFmtId="166" fontId="24" fillId="0" borderId="5" xfId="2" applyNumberFormat="1" applyFont="1" applyBorder="1" applyAlignment="1">
      <alignment horizontal="center" vertical="center" wrapText="1"/>
    </xf>
    <xf numFmtId="166" fontId="24" fillId="0" borderId="4" xfId="2" applyNumberFormat="1" applyFont="1" applyBorder="1" applyAlignment="1">
      <alignment horizontal="center" vertical="center" wrapText="1"/>
    </xf>
    <xf numFmtId="166" fontId="24" fillId="3" borderId="3" xfId="2" applyNumberFormat="1" applyFont="1" applyFill="1" applyBorder="1" applyAlignment="1">
      <alignment horizontal="center" vertical="center" wrapText="1"/>
    </xf>
    <xf numFmtId="166" fontId="24" fillId="3" borderId="5" xfId="2" applyNumberFormat="1" applyFont="1" applyFill="1" applyBorder="1" applyAlignment="1">
      <alignment horizontal="center" vertical="center" wrapText="1"/>
    </xf>
    <xf numFmtId="166" fontId="24" fillId="3" borderId="4" xfId="2" applyNumberFormat="1" applyFont="1" applyFill="1" applyBorder="1" applyAlignment="1">
      <alignment horizontal="center" vertical="center" wrapText="1"/>
    </xf>
    <xf numFmtId="0" fontId="1" fillId="0" borderId="1" xfId="3" applyFont="1" applyBorder="1" applyAlignment="1">
      <alignment horizontal="center" vertical="center" wrapText="1"/>
    </xf>
    <xf numFmtId="166" fontId="24" fillId="0" borderId="16" xfId="2" applyNumberFormat="1" applyFont="1" applyBorder="1" applyAlignment="1">
      <alignment horizontal="center" vertical="center" wrapText="1"/>
    </xf>
    <xf numFmtId="166" fontId="24" fillId="0" borderId="17" xfId="2" applyNumberFormat="1" applyFont="1" applyBorder="1" applyAlignment="1">
      <alignment horizontal="center" vertical="center" wrapText="1"/>
    </xf>
    <xf numFmtId="166" fontId="24" fillId="0" borderId="18" xfId="2" applyNumberFormat="1" applyFont="1" applyBorder="1" applyAlignment="1">
      <alignment horizontal="center" vertical="center" wrapText="1"/>
    </xf>
    <xf numFmtId="3" fontId="19" fillId="0" borderId="1" xfId="1" applyNumberFormat="1" applyFont="1" applyBorder="1" applyAlignment="1">
      <alignment horizontal="center" vertical="center"/>
    </xf>
    <xf numFmtId="3" fontId="19" fillId="0" borderId="2" xfId="1" applyNumberFormat="1" applyFont="1" applyBorder="1" applyAlignment="1">
      <alignment horizontal="center" vertical="center"/>
    </xf>
    <xf numFmtId="3" fontId="19" fillId="0" borderId="15" xfId="1" applyNumberFormat="1" applyFont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3" fontId="9" fillId="0" borderId="3" xfId="0" applyNumberFormat="1" applyFont="1" applyBorder="1" applyAlignment="1">
      <alignment horizontal="center" vertical="center"/>
    </xf>
    <xf numFmtId="3" fontId="9" fillId="0" borderId="4" xfId="0" applyNumberFormat="1" applyFont="1" applyBorder="1" applyAlignment="1">
      <alignment horizontal="center" vertical="center"/>
    </xf>
    <xf numFmtId="3" fontId="9" fillId="3" borderId="3" xfId="0" applyNumberFormat="1" applyFont="1" applyFill="1" applyBorder="1" applyAlignment="1">
      <alignment horizontal="center" vertical="center"/>
    </xf>
    <xf numFmtId="3" fontId="9" fillId="3" borderId="4" xfId="0" applyNumberFormat="1" applyFont="1" applyFill="1" applyBorder="1" applyAlignment="1">
      <alignment horizontal="center" vertical="center"/>
    </xf>
    <xf numFmtId="0" fontId="17" fillId="0" borderId="3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166" fontId="4" fillId="3" borderId="3" xfId="2" applyNumberFormat="1" applyFont="1" applyFill="1" applyBorder="1" applyAlignment="1">
      <alignment horizontal="center" vertical="center" wrapText="1"/>
    </xf>
    <xf numFmtId="166" fontId="4" fillId="3" borderId="5" xfId="2" applyNumberFormat="1" applyFont="1" applyFill="1" applyBorder="1" applyAlignment="1">
      <alignment horizontal="center" vertical="center" wrapText="1"/>
    </xf>
    <xf numFmtId="166" fontId="4" fillId="3" borderId="4" xfId="2" applyNumberFormat="1" applyFont="1" applyFill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center" vertical="center" wrapText="1"/>
    </xf>
    <xf numFmtId="0" fontId="18" fillId="0" borderId="1" xfId="3" applyBorder="1" applyAlignment="1">
      <alignment horizontal="center"/>
    </xf>
    <xf numFmtId="0" fontId="6" fillId="2" borderId="1" xfId="3" applyFont="1" applyFill="1" applyBorder="1" applyAlignment="1">
      <alignment horizontal="center" vertical="center" wrapText="1"/>
    </xf>
    <xf numFmtId="0" fontId="1" fillId="0" borderId="1" xfId="3" applyFont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/>
    </xf>
  </cellXfs>
  <cellStyles count="6">
    <cellStyle name="Comma" xfId="2" builtinId="3"/>
    <cellStyle name="Comma 2" xfId="5"/>
    <cellStyle name="Normal" xfId="0" builtinId="0"/>
    <cellStyle name="Normal 2" xfId="3"/>
    <cellStyle name="Percent" xfId="1" builtinId="5"/>
    <cellStyle name="Percent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38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ustomXml" Target="../customXml/item1.xml"/><Relationship Id="rId40" Type="http://schemas.openxmlformats.org/officeDocument/2006/relationships/customXml" Target="../customXml/item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CentralBank_MasterColours">
      <a:dk1>
        <a:sysClr val="windowText" lastClr="000000"/>
      </a:dk1>
      <a:lt1>
        <a:sysClr val="window" lastClr="FFFFFF"/>
      </a:lt1>
      <a:dk2>
        <a:srgbClr val="7C477E"/>
      </a:dk2>
      <a:lt2>
        <a:srgbClr val="09506C"/>
      </a:lt2>
      <a:accent1>
        <a:srgbClr val="0083A0"/>
      </a:accent1>
      <a:accent2>
        <a:srgbClr val="5EC5C2"/>
      </a:accent2>
      <a:accent3>
        <a:srgbClr val="D4E388"/>
      </a:accent3>
      <a:accent4>
        <a:srgbClr val="007DC3"/>
      </a:accent4>
      <a:accent5>
        <a:srgbClr val="D12E7C"/>
      </a:accent5>
      <a:accent6>
        <a:srgbClr val="F57E20"/>
      </a:accent6>
      <a:hlink>
        <a:srgbClr val="007DC3"/>
      </a:hlink>
      <a:folHlink>
        <a:srgbClr val="7C477E"/>
      </a:folHlink>
    </a:clrScheme>
    <a:fontScheme name="CentralBank_MasterFonts">
      <a:majorFont>
        <a:latin typeface="Lato"/>
        <a:ea typeface=""/>
        <a:cs typeface=""/>
      </a:majorFont>
      <a:minorFont>
        <a:latin typeface="Lato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autoPageBreaks="0"/>
  </sheetPr>
  <dimension ref="A3:T77"/>
  <sheetViews>
    <sheetView tabSelected="1" zoomScale="90" zoomScaleNormal="90" workbookViewId="0"/>
  </sheetViews>
  <sheetFormatPr defaultRowHeight="14.25" x14ac:dyDescent="0.2"/>
  <cols>
    <col min="1" max="1" width="8.77734375" customWidth="1"/>
    <col min="2" max="7" width="18.88671875" customWidth="1"/>
    <col min="8" max="8" width="8.77734375" customWidth="1"/>
    <col min="9" max="11" width="19.77734375" customWidth="1"/>
    <col min="12" max="12" width="21.77734375" customWidth="1"/>
    <col min="13" max="15" width="19.77734375" customWidth="1"/>
    <col min="19" max="19" width="12" bestFit="1" customWidth="1"/>
  </cols>
  <sheetData>
    <row r="3" spans="1:20" ht="25.15" customHeight="1" x14ac:dyDescent="0.2">
      <c r="B3" s="189" t="s">
        <v>279</v>
      </c>
      <c r="C3" s="190"/>
      <c r="D3" s="190"/>
      <c r="E3" s="190"/>
      <c r="F3" s="190"/>
      <c r="G3" s="191"/>
      <c r="I3" s="187" t="s">
        <v>186</v>
      </c>
      <c r="J3" s="187"/>
      <c r="K3" s="187"/>
      <c r="L3" s="187"/>
      <c r="M3" s="187"/>
      <c r="N3" s="187"/>
      <c r="O3" s="187"/>
    </row>
    <row r="4" spans="1:20" ht="15" x14ac:dyDescent="0.2">
      <c r="B4" s="186" t="s">
        <v>1</v>
      </c>
      <c r="C4" s="186"/>
      <c r="D4" s="186"/>
      <c r="E4" s="186"/>
      <c r="F4" s="186"/>
      <c r="G4" s="186"/>
      <c r="I4" s="186" t="s">
        <v>0</v>
      </c>
      <c r="J4" s="186"/>
      <c r="K4" s="186"/>
      <c r="L4" s="186"/>
      <c r="M4" s="186"/>
      <c r="N4" s="186"/>
      <c r="O4" s="186"/>
    </row>
    <row r="5" spans="1:20" ht="15.75" customHeight="1" x14ac:dyDescent="0.2">
      <c r="B5" s="188" t="s">
        <v>15</v>
      </c>
      <c r="C5" s="188"/>
      <c r="D5" s="188"/>
      <c r="E5" s="188" t="s">
        <v>14</v>
      </c>
      <c r="F5" s="188"/>
      <c r="G5" s="188"/>
      <c r="I5" s="186" t="s">
        <v>15</v>
      </c>
      <c r="J5" s="186"/>
      <c r="K5" s="186"/>
      <c r="L5" s="54" t="s">
        <v>14</v>
      </c>
      <c r="M5" s="186" t="s">
        <v>105</v>
      </c>
      <c r="N5" s="186"/>
      <c r="O5" s="186"/>
    </row>
    <row r="6" spans="1:20" ht="15" x14ac:dyDescent="0.2">
      <c r="A6" s="54" t="s">
        <v>2</v>
      </c>
      <c r="B6" s="64" t="s">
        <v>38</v>
      </c>
      <c r="C6" s="64" t="s">
        <v>5</v>
      </c>
      <c r="D6" s="54" t="s">
        <v>3</v>
      </c>
      <c r="E6" s="64" t="s">
        <v>38</v>
      </c>
      <c r="F6" s="64" t="s">
        <v>5</v>
      </c>
      <c r="G6" s="54" t="s">
        <v>3</v>
      </c>
      <c r="H6" s="54" t="s">
        <v>2</v>
      </c>
      <c r="I6" s="64" t="s">
        <v>38</v>
      </c>
      <c r="J6" s="64" t="s">
        <v>5</v>
      </c>
      <c r="K6" s="54" t="s">
        <v>3</v>
      </c>
      <c r="L6" s="54" t="s">
        <v>0</v>
      </c>
      <c r="M6" s="64" t="s">
        <v>38</v>
      </c>
      <c r="N6" s="64" t="s">
        <v>5</v>
      </c>
      <c r="O6" s="54" t="s">
        <v>3</v>
      </c>
    </row>
    <row r="7" spans="1:20" x14ac:dyDescent="0.2">
      <c r="A7" s="50">
        <v>2009</v>
      </c>
      <c r="B7" s="65">
        <v>61679161.083693005</v>
      </c>
      <c r="C7" s="65">
        <v>119822406.98054896</v>
      </c>
      <c r="D7" s="65">
        <v>118377043.2809791</v>
      </c>
      <c r="E7" s="65">
        <v>2371.312222999999</v>
      </c>
      <c r="F7" s="65">
        <v>26116.006750999983</v>
      </c>
      <c r="G7" s="65">
        <v>25481.890874999979</v>
      </c>
      <c r="H7" s="50">
        <v>2009</v>
      </c>
      <c r="I7" s="65">
        <v>170323745.12469062</v>
      </c>
      <c r="J7" s="65">
        <v>174777180.51286581</v>
      </c>
      <c r="K7" s="65">
        <v>256054702.5284439</v>
      </c>
      <c r="L7" s="65">
        <v>270505.23837700015</v>
      </c>
      <c r="M7" s="65">
        <v>205881.02777499988</v>
      </c>
      <c r="N7" s="65">
        <v>247888.04326699988</v>
      </c>
      <c r="O7" s="65">
        <v>228416.09784399945</v>
      </c>
      <c r="Q7" s="2"/>
      <c r="R7" s="2"/>
      <c r="S7" s="2"/>
      <c r="T7" s="18"/>
    </row>
    <row r="8" spans="1:20" x14ac:dyDescent="0.2">
      <c r="A8" s="52">
        <v>2010</v>
      </c>
      <c r="B8" s="66">
        <v>48945126.159341022</v>
      </c>
      <c r="C8" s="66">
        <v>95810431.633425027</v>
      </c>
      <c r="D8" s="66">
        <v>115446864.29308201</v>
      </c>
      <c r="E8" s="66">
        <v>2298.4558059999986</v>
      </c>
      <c r="F8" s="66">
        <v>24738.191773999981</v>
      </c>
      <c r="G8" s="66">
        <v>23248.933707000004</v>
      </c>
      <c r="H8" s="52">
        <v>2010</v>
      </c>
      <c r="I8" s="66">
        <v>143403111.26434416</v>
      </c>
      <c r="J8" s="66">
        <v>162983101.34629253</v>
      </c>
      <c r="K8" s="66">
        <v>247363551.77418381</v>
      </c>
      <c r="L8" s="66">
        <v>266011.52462999988</v>
      </c>
      <c r="M8" s="66">
        <v>201795.52204699971</v>
      </c>
      <c r="N8" s="66">
        <v>257660.4594559996</v>
      </c>
      <c r="O8" s="66">
        <v>224021.30634700012</v>
      </c>
    </row>
    <row r="9" spans="1:20" x14ac:dyDescent="0.2">
      <c r="A9" s="50">
        <v>2011</v>
      </c>
      <c r="B9" s="65">
        <v>46707167.807409048</v>
      </c>
      <c r="C9" s="65">
        <v>96081218.167913824</v>
      </c>
      <c r="D9" s="65">
        <v>109183273.59003492</v>
      </c>
      <c r="E9" s="65">
        <v>2342.1886650000019</v>
      </c>
      <c r="F9" s="65">
        <v>23751.211034000014</v>
      </c>
      <c r="G9" s="65">
        <v>19419.68219000001</v>
      </c>
      <c r="H9" s="50">
        <v>2011</v>
      </c>
      <c r="I9" s="65">
        <v>129101544.04343887</v>
      </c>
      <c r="J9" s="65">
        <v>154078876.0100762</v>
      </c>
      <c r="K9" s="65">
        <v>236371620.08853987</v>
      </c>
      <c r="L9" s="65">
        <v>263574.28561799997</v>
      </c>
      <c r="M9" s="65">
        <v>200894.25202499927</v>
      </c>
      <c r="N9" s="65">
        <v>254204.70826499892</v>
      </c>
      <c r="O9" s="65">
        <v>209663.0406949996</v>
      </c>
    </row>
    <row r="10" spans="1:20" x14ac:dyDescent="0.2">
      <c r="A10" s="52">
        <v>2012</v>
      </c>
      <c r="B10" s="66">
        <v>49539839.707911983</v>
      </c>
      <c r="C10" s="66">
        <v>100669877.88395417</v>
      </c>
      <c r="D10" s="66">
        <v>101812492.37586495</v>
      </c>
      <c r="E10" s="66">
        <v>2206.0587460000024</v>
      </c>
      <c r="F10" s="66">
        <v>22014.116123999978</v>
      </c>
      <c r="G10" s="66">
        <v>18412.774422999999</v>
      </c>
      <c r="H10" s="52">
        <v>2012</v>
      </c>
      <c r="I10" s="66">
        <v>123146052.1791143</v>
      </c>
      <c r="J10" s="66">
        <v>150091437.52379978</v>
      </c>
      <c r="K10" s="66">
        <v>218959713.30021852</v>
      </c>
      <c r="L10" s="66">
        <v>261058.11944399992</v>
      </c>
      <c r="M10" s="66">
        <v>199749.01928600029</v>
      </c>
      <c r="N10" s="66">
        <v>252093.76612000045</v>
      </c>
      <c r="O10" s="66">
        <v>206965.21007100024</v>
      </c>
    </row>
    <row r="11" spans="1:20" x14ac:dyDescent="0.2">
      <c r="A11" s="50">
        <v>2013</v>
      </c>
      <c r="B11" s="65">
        <v>49046291.205785073</v>
      </c>
      <c r="C11" s="65">
        <v>91111951.269671038</v>
      </c>
      <c r="D11" s="65">
        <v>97096118.691543058</v>
      </c>
      <c r="E11" s="65">
        <v>1933.0255020000006</v>
      </c>
      <c r="F11" s="65">
        <v>20128.83024100004</v>
      </c>
      <c r="G11" s="65">
        <v>17638.752670000023</v>
      </c>
      <c r="H11" s="50">
        <v>2013</v>
      </c>
      <c r="I11" s="65">
        <v>121271372.11960006</v>
      </c>
      <c r="J11" s="65">
        <v>151749057.59489125</v>
      </c>
      <c r="K11" s="65">
        <v>205893511.06073785</v>
      </c>
      <c r="L11" s="65">
        <v>256801.2185830003</v>
      </c>
      <c r="M11" s="65">
        <v>198363.05425999928</v>
      </c>
      <c r="N11" s="65">
        <v>248581.46801299934</v>
      </c>
      <c r="O11" s="65">
        <v>202258.77903399951</v>
      </c>
    </row>
    <row r="12" spans="1:20" x14ac:dyDescent="0.2">
      <c r="A12" s="52">
        <v>2014</v>
      </c>
      <c r="B12" s="66">
        <v>52890654.859754004</v>
      </c>
      <c r="C12" s="66">
        <v>97736476.90429379</v>
      </c>
      <c r="D12" s="66">
        <v>99327523.620688915</v>
      </c>
      <c r="E12" s="66">
        <v>1891.5919860000001</v>
      </c>
      <c r="F12" s="66">
        <v>20041.835387000032</v>
      </c>
      <c r="G12" s="66">
        <v>17944.23472299998</v>
      </c>
      <c r="H12" s="52">
        <v>2014</v>
      </c>
      <c r="I12" s="66">
        <v>125695443.49807091</v>
      </c>
      <c r="J12" s="66">
        <v>151420009.08335915</v>
      </c>
      <c r="K12" s="66">
        <v>205485437.29176223</v>
      </c>
      <c r="L12" s="66">
        <v>255018.04475999973</v>
      </c>
      <c r="M12" s="66">
        <v>198393.43574599922</v>
      </c>
      <c r="N12" s="66">
        <v>247289.33223299927</v>
      </c>
      <c r="O12" s="66">
        <v>200910.68530599997</v>
      </c>
    </row>
    <row r="13" spans="1:20" x14ac:dyDescent="0.2">
      <c r="A13" s="50">
        <v>2015</v>
      </c>
      <c r="B13" s="65">
        <v>53685466.387322001</v>
      </c>
      <c r="C13" s="65">
        <v>103535084.60940489</v>
      </c>
      <c r="D13" s="65">
        <v>105613991.92449091</v>
      </c>
      <c r="E13" s="65">
        <v>1873.4992080000009</v>
      </c>
      <c r="F13" s="65">
        <v>20871.234924000022</v>
      </c>
      <c r="G13" s="65">
        <v>19017.24022700002</v>
      </c>
      <c r="H13" s="50">
        <v>2015</v>
      </c>
      <c r="I13" s="65">
        <v>134362882.33142516</v>
      </c>
      <c r="J13" s="65">
        <v>160349159.76440799</v>
      </c>
      <c r="K13" s="65">
        <v>210486836.99984336</v>
      </c>
      <c r="L13" s="65">
        <v>266081.99473899987</v>
      </c>
      <c r="M13" s="65">
        <v>211475.63334099913</v>
      </c>
      <c r="N13" s="65">
        <v>258767.9219119997</v>
      </c>
      <c r="O13" s="65">
        <v>209712.42793199987</v>
      </c>
    </row>
    <row r="14" spans="1:20" x14ac:dyDescent="0.2">
      <c r="A14" s="52">
        <v>2016</v>
      </c>
      <c r="B14" s="66">
        <v>65925264.395830981</v>
      </c>
      <c r="C14" s="66">
        <v>131202761.53275101</v>
      </c>
      <c r="D14" s="66">
        <v>102629335.38255608</v>
      </c>
      <c r="E14" s="66">
        <v>1972.5260180000007</v>
      </c>
      <c r="F14" s="66">
        <v>21014.962805999974</v>
      </c>
      <c r="G14" s="66">
        <v>20093.032206999997</v>
      </c>
      <c r="H14" s="52">
        <v>2016</v>
      </c>
      <c r="I14" s="66">
        <v>145265583.21679097</v>
      </c>
      <c r="J14" s="66">
        <v>174347098.21553689</v>
      </c>
      <c r="K14" s="66">
        <v>215437832.50912601</v>
      </c>
      <c r="L14" s="66">
        <v>259474.68596900007</v>
      </c>
      <c r="M14" s="66">
        <v>208509.59439599988</v>
      </c>
      <c r="N14" s="66">
        <v>252618.46866999962</v>
      </c>
      <c r="O14" s="66">
        <v>204306.84309700006</v>
      </c>
    </row>
    <row r="15" spans="1:20" x14ac:dyDescent="0.2">
      <c r="A15" s="50">
        <v>2017</v>
      </c>
      <c r="B15" s="65">
        <v>79216386.760386914</v>
      </c>
      <c r="C15" s="65">
        <v>150018790.15443999</v>
      </c>
      <c r="D15" s="65">
        <v>101803488.92822103</v>
      </c>
      <c r="E15" s="65">
        <v>1921.3828529999992</v>
      </c>
      <c r="F15" s="65">
        <v>22108.579570999998</v>
      </c>
      <c r="G15" s="65">
        <v>19418.692574000004</v>
      </c>
      <c r="H15" s="50">
        <v>2017</v>
      </c>
      <c r="I15" s="65">
        <v>154852462.3937622</v>
      </c>
      <c r="J15" s="65">
        <v>185856821.15252936</v>
      </c>
      <c r="K15" s="65">
        <v>219410965.1909368</v>
      </c>
      <c r="L15" s="65">
        <v>253296.90419099957</v>
      </c>
      <c r="M15" s="65">
        <v>204814.98454799998</v>
      </c>
      <c r="N15" s="65">
        <v>246596.65852699944</v>
      </c>
      <c r="O15" s="65">
        <v>200654.89286100003</v>
      </c>
    </row>
    <row r="16" spans="1:20" x14ac:dyDescent="0.2">
      <c r="A16" s="52">
        <v>2018</v>
      </c>
      <c r="B16" s="66">
        <v>85192056.99198404</v>
      </c>
      <c r="C16" s="66">
        <v>172434183.44134614</v>
      </c>
      <c r="D16" s="66">
        <v>106570322.10735118</v>
      </c>
      <c r="E16" s="66">
        <v>1970.3234690000002</v>
      </c>
      <c r="F16" s="66">
        <v>24468.337909000002</v>
      </c>
      <c r="G16" s="66">
        <v>19475.862294000002</v>
      </c>
      <c r="H16" s="52">
        <v>2018</v>
      </c>
      <c r="I16" s="66">
        <v>164529271.61323315</v>
      </c>
      <c r="J16" s="66">
        <v>196614463.05668929</v>
      </c>
      <c r="K16" s="66">
        <v>228491620.63052619</v>
      </c>
      <c r="L16" s="66">
        <v>250407.51697699979</v>
      </c>
      <c r="M16" s="66">
        <v>203500.77881999974</v>
      </c>
      <c r="N16" s="66">
        <v>243946.61805199992</v>
      </c>
      <c r="O16" s="66">
        <v>206255.97114399978</v>
      </c>
    </row>
    <row r="17" spans="1:20" x14ac:dyDescent="0.2">
      <c r="A17" s="50">
        <v>2019</v>
      </c>
      <c r="B17" s="65">
        <v>95491878.00340113</v>
      </c>
      <c r="C17" s="65">
        <v>190226376.96185088</v>
      </c>
      <c r="D17" s="65">
        <v>123274909.52977985</v>
      </c>
      <c r="E17" s="65">
        <v>2080.1884230000005</v>
      </c>
      <c r="F17" s="65">
        <v>28026.532014999997</v>
      </c>
      <c r="G17" s="65">
        <v>22207.570824000017</v>
      </c>
      <c r="H17" s="50">
        <v>2019</v>
      </c>
      <c r="I17" s="65">
        <v>171145204.86750486</v>
      </c>
      <c r="J17" s="65">
        <v>200437147.55911162</v>
      </c>
      <c r="K17" s="65">
        <v>240024748.39341682</v>
      </c>
      <c r="L17" s="65">
        <v>247767.83266099993</v>
      </c>
      <c r="M17" s="65">
        <v>200002.95973799983</v>
      </c>
      <c r="N17" s="65">
        <v>240913.48250799967</v>
      </c>
      <c r="O17" s="65">
        <v>213400.09695300012</v>
      </c>
    </row>
    <row r="18" spans="1:20" x14ac:dyDescent="0.2">
      <c r="A18" s="52">
        <v>2020</v>
      </c>
      <c r="B18" s="66">
        <v>98746220.958590105</v>
      </c>
      <c r="C18" s="66">
        <v>171483135.70034283</v>
      </c>
      <c r="D18" s="66">
        <v>134941025.65767482</v>
      </c>
      <c r="E18" s="66">
        <v>1702.7872609999984</v>
      </c>
      <c r="F18" s="66">
        <v>26666.472563999956</v>
      </c>
      <c r="G18" s="66">
        <v>19428.987915999998</v>
      </c>
      <c r="H18" s="52">
        <v>2020</v>
      </c>
      <c r="I18" s="66">
        <v>184396518.960098</v>
      </c>
      <c r="J18" s="66">
        <v>201444367.32141316</v>
      </c>
      <c r="K18" s="66">
        <v>246933412.63887495</v>
      </c>
      <c r="L18" s="66">
        <v>255619.2523430002</v>
      </c>
      <c r="M18" s="66">
        <v>204236.1053479999</v>
      </c>
      <c r="N18" s="66">
        <v>249082.32184900041</v>
      </c>
      <c r="O18" s="66">
        <v>224377.5380809998</v>
      </c>
      <c r="Q18" s="1"/>
      <c r="R18" s="1"/>
      <c r="S18" s="1"/>
    </row>
    <row r="19" spans="1:20" x14ac:dyDescent="0.2">
      <c r="A19" s="50">
        <v>2021</v>
      </c>
      <c r="B19" s="65">
        <v>110970499.67200497</v>
      </c>
      <c r="C19" s="65">
        <v>176800214.58407116</v>
      </c>
      <c r="D19" s="65">
        <v>146026398.44033417</v>
      </c>
      <c r="E19" s="65">
        <v>2246.9499190000006</v>
      </c>
      <c r="F19" s="65">
        <v>25701.916182999987</v>
      </c>
      <c r="G19" s="65">
        <v>16254.818641000009</v>
      </c>
      <c r="H19" s="50">
        <v>2021</v>
      </c>
      <c r="I19" s="65">
        <v>197752249.7136783</v>
      </c>
      <c r="J19" s="65">
        <v>209941518.65440923</v>
      </c>
      <c r="K19" s="65">
        <v>269756581.18671888</v>
      </c>
      <c r="L19" s="65">
        <v>262510.47094400035</v>
      </c>
      <c r="M19" s="65">
        <v>209248.39768999972</v>
      </c>
      <c r="N19" s="65">
        <v>255739.5813730002</v>
      </c>
      <c r="O19" s="65">
        <v>229036.17489200024</v>
      </c>
    </row>
    <row r="20" spans="1:20" x14ac:dyDescent="0.2">
      <c r="A20" s="52">
        <v>2022</v>
      </c>
      <c r="B20" s="66">
        <v>126372190.30871893</v>
      </c>
      <c r="C20" s="66">
        <v>199859603.35687196</v>
      </c>
      <c r="D20" s="66">
        <v>173249878.06021288</v>
      </c>
      <c r="E20" s="66">
        <v>2647.3169399999979</v>
      </c>
      <c r="F20" s="66">
        <v>25970.053013999997</v>
      </c>
      <c r="G20" s="66">
        <v>16290.751199999992</v>
      </c>
      <c r="H20" s="52">
        <v>2022</v>
      </c>
      <c r="I20" s="66">
        <v>226159377.32615557</v>
      </c>
      <c r="J20" s="66">
        <v>241628829.07375988</v>
      </c>
      <c r="K20" s="66">
        <v>290927082.74029219</v>
      </c>
      <c r="L20" s="66">
        <v>272636.6579259999</v>
      </c>
      <c r="M20" s="66">
        <v>216719.55468399939</v>
      </c>
      <c r="N20" s="66">
        <v>263733.57111700019</v>
      </c>
      <c r="O20" s="66">
        <v>229196.16923200019</v>
      </c>
    </row>
    <row r="21" spans="1:20" x14ac:dyDescent="0.2">
      <c r="A21" s="50">
        <v>2023</v>
      </c>
      <c r="B21" s="65">
        <v>141951258.71479204</v>
      </c>
      <c r="C21" s="65">
        <v>215099422.74361208</v>
      </c>
      <c r="D21" s="65">
        <v>205707434.32608384</v>
      </c>
      <c r="E21" s="65">
        <v>2729.0183679999996</v>
      </c>
      <c r="F21" s="65">
        <v>27002.602226999963</v>
      </c>
      <c r="G21" s="65">
        <v>16272.627453000008</v>
      </c>
      <c r="H21" s="50">
        <v>2023</v>
      </c>
      <c r="I21" s="65">
        <v>236838022.64675063</v>
      </c>
      <c r="J21" s="65">
        <v>260848515.38506308</v>
      </c>
      <c r="K21" s="65">
        <v>333658106.59134424</v>
      </c>
      <c r="L21" s="65">
        <v>285915.69813500025</v>
      </c>
      <c r="M21" s="65">
        <v>224824.10531300004</v>
      </c>
      <c r="N21" s="65">
        <v>275102.11126299977</v>
      </c>
      <c r="O21" s="65">
        <v>242272.17726100006</v>
      </c>
    </row>
    <row r="22" spans="1:20" x14ac:dyDescent="0.2">
      <c r="K22" s="1"/>
      <c r="M22" s="10"/>
      <c r="N22" s="10"/>
      <c r="O22" s="10"/>
      <c r="P22" s="34"/>
    </row>
    <row r="23" spans="1:20" ht="15.75" customHeight="1" x14ac:dyDescent="0.2">
      <c r="B23" s="2"/>
      <c r="C23" s="2"/>
      <c r="D23" s="2"/>
      <c r="E23" s="1"/>
      <c r="K23" s="1"/>
      <c r="M23" s="10"/>
      <c r="N23" s="10"/>
      <c r="O23" s="84"/>
      <c r="P23" s="34"/>
    </row>
    <row r="24" spans="1:20" x14ac:dyDescent="0.2">
      <c r="A24" t="s">
        <v>191</v>
      </c>
      <c r="B24" s="1"/>
      <c r="C24" s="2"/>
      <c r="D24" s="2"/>
      <c r="E24" s="1"/>
      <c r="F24" s="3"/>
      <c r="G24" s="3"/>
      <c r="K24" s="1"/>
      <c r="M24" s="10"/>
      <c r="N24" s="10"/>
      <c r="O24" s="10"/>
      <c r="P24" s="34"/>
    </row>
    <row r="25" spans="1:20" x14ac:dyDescent="0.2">
      <c r="B25" s="1"/>
      <c r="E25" s="1"/>
      <c r="K25" s="1"/>
      <c r="M25" s="10"/>
      <c r="N25" s="10"/>
      <c r="O25" s="10"/>
      <c r="P25" s="34"/>
    </row>
    <row r="26" spans="1:20" x14ac:dyDescent="0.2">
      <c r="B26" s="1"/>
      <c r="C26" s="1"/>
      <c r="D26" s="1"/>
      <c r="E26" s="1"/>
      <c r="F26" s="1"/>
      <c r="G26" s="1"/>
      <c r="I26" s="102"/>
      <c r="J26" s="102"/>
      <c r="K26" s="102"/>
      <c r="M26" s="10"/>
      <c r="N26" s="10"/>
      <c r="O26" s="10"/>
      <c r="P26" s="34"/>
      <c r="Q26" s="34"/>
      <c r="R26" s="34"/>
      <c r="T26" s="172"/>
    </row>
    <row r="27" spans="1:20" x14ac:dyDescent="0.2">
      <c r="B27" s="1"/>
      <c r="C27" s="1"/>
      <c r="D27" s="1"/>
      <c r="E27" s="1"/>
      <c r="F27" s="1"/>
      <c r="G27" s="1"/>
      <c r="I27" s="102"/>
      <c r="J27" s="102"/>
      <c r="K27" s="102"/>
      <c r="M27" s="10"/>
      <c r="N27" s="10"/>
      <c r="O27" s="10"/>
      <c r="P27" s="34"/>
      <c r="Q27" s="34"/>
      <c r="R27" s="34"/>
      <c r="T27" s="172"/>
    </row>
    <row r="28" spans="1:20" x14ac:dyDescent="0.2">
      <c r="B28" s="1"/>
      <c r="C28" s="1"/>
      <c r="D28" s="1"/>
      <c r="E28" s="1"/>
      <c r="F28" s="1"/>
      <c r="G28" s="1"/>
      <c r="I28" s="102"/>
      <c r="J28" s="102"/>
      <c r="K28" s="102"/>
      <c r="M28" s="10"/>
      <c r="N28" s="10"/>
      <c r="O28" s="10"/>
      <c r="P28" s="34"/>
      <c r="Q28" s="34"/>
      <c r="R28" s="34"/>
      <c r="T28" s="172"/>
    </row>
    <row r="29" spans="1:20" x14ac:dyDescent="0.2">
      <c r="B29" s="1"/>
      <c r="C29" s="1"/>
      <c r="D29" s="1"/>
      <c r="E29" s="1"/>
      <c r="F29" s="1"/>
      <c r="G29" s="1"/>
      <c r="I29" s="102"/>
      <c r="J29" s="102"/>
      <c r="K29" s="102"/>
      <c r="M29" s="10"/>
      <c r="N29" s="10"/>
      <c r="O29" s="10"/>
      <c r="P29" s="34"/>
      <c r="Q29" s="34"/>
      <c r="R29" s="34"/>
      <c r="T29" s="172"/>
    </row>
    <row r="30" spans="1:20" x14ac:dyDescent="0.2">
      <c r="B30" s="1"/>
      <c r="C30" s="1"/>
      <c r="D30" s="1"/>
      <c r="E30" s="1"/>
      <c r="F30" s="1"/>
      <c r="G30" s="1"/>
      <c r="I30" s="102"/>
      <c r="J30" s="102"/>
      <c r="K30" s="102"/>
      <c r="M30" s="10"/>
      <c r="N30" s="10"/>
      <c r="O30" s="10"/>
      <c r="P30" s="34"/>
      <c r="Q30" s="34"/>
      <c r="R30" s="34"/>
      <c r="T30" s="172"/>
    </row>
    <row r="31" spans="1:20" x14ac:dyDescent="0.2">
      <c r="B31" s="1"/>
      <c r="C31" s="1"/>
      <c r="D31" s="1"/>
      <c r="E31" s="1"/>
      <c r="F31" s="1"/>
      <c r="G31" s="1"/>
      <c r="I31" s="102"/>
      <c r="J31" s="102"/>
      <c r="K31" s="102"/>
      <c r="M31" s="10"/>
      <c r="N31" s="10"/>
      <c r="O31" s="10"/>
      <c r="P31" s="34"/>
      <c r="Q31" s="34"/>
      <c r="R31" s="34"/>
      <c r="T31" s="172"/>
    </row>
    <row r="32" spans="1:20" x14ac:dyDescent="0.2">
      <c r="B32" s="1"/>
      <c r="C32" s="1"/>
      <c r="D32" s="1"/>
      <c r="E32" s="1"/>
      <c r="F32" s="1"/>
      <c r="G32" s="1"/>
      <c r="I32" s="102"/>
      <c r="J32" s="102"/>
      <c r="K32" s="102"/>
      <c r="M32" s="10"/>
      <c r="N32" s="10"/>
      <c r="O32" s="10"/>
      <c r="P32" s="34"/>
      <c r="Q32" s="34"/>
      <c r="R32" s="34"/>
      <c r="T32" s="172"/>
    </row>
    <row r="33" spans="2:20" x14ac:dyDescent="0.2">
      <c r="B33" s="1"/>
      <c r="C33" s="1"/>
      <c r="D33" s="1"/>
      <c r="E33" s="1"/>
      <c r="F33" s="1"/>
      <c r="G33" s="1"/>
      <c r="I33" s="102"/>
      <c r="J33" s="102"/>
      <c r="K33" s="102"/>
      <c r="M33" s="10"/>
      <c r="N33" s="10"/>
      <c r="O33" s="10"/>
      <c r="P33" s="34"/>
      <c r="Q33" s="34"/>
      <c r="R33" s="34"/>
      <c r="T33" s="172"/>
    </row>
    <row r="34" spans="2:20" x14ac:dyDescent="0.2">
      <c r="B34" s="1"/>
      <c r="C34" s="1"/>
      <c r="D34" s="1"/>
      <c r="E34" s="1"/>
      <c r="F34" s="1"/>
      <c r="G34" s="1"/>
      <c r="I34" s="102"/>
      <c r="J34" s="102"/>
      <c r="K34" s="102"/>
      <c r="M34" s="10"/>
      <c r="N34" s="10"/>
      <c r="O34" s="10"/>
      <c r="P34" s="34"/>
      <c r="Q34" s="34"/>
      <c r="R34" s="34"/>
      <c r="T34" s="172"/>
    </row>
    <row r="35" spans="2:20" x14ac:dyDescent="0.2">
      <c r="B35" s="1"/>
      <c r="C35" s="1"/>
      <c r="D35" s="1"/>
      <c r="E35" s="1"/>
      <c r="F35" s="1"/>
      <c r="G35" s="1"/>
      <c r="I35" s="102"/>
      <c r="J35" s="102"/>
      <c r="K35" s="102"/>
      <c r="M35" s="10"/>
      <c r="N35" s="10"/>
      <c r="O35" s="10"/>
      <c r="P35" s="34"/>
      <c r="Q35" s="34"/>
      <c r="R35" s="34"/>
      <c r="T35" s="172"/>
    </row>
    <row r="36" spans="2:20" x14ac:dyDescent="0.2">
      <c r="B36" s="1"/>
      <c r="C36" s="1"/>
      <c r="D36" s="1"/>
      <c r="E36" s="1"/>
      <c r="F36" s="1"/>
      <c r="G36" s="1"/>
      <c r="I36" s="102"/>
      <c r="J36" s="102"/>
      <c r="K36" s="102"/>
      <c r="M36" s="10"/>
      <c r="N36" s="10"/>
      <c r="O36" s="10"/>
      <c r="P36" s="34"/>
      <c r="Q36" s="34"/>
      <c r="R36" s="34"/>
      <c r="T36" s="172"/>
    </row>
    <row r="37" spans="2:20" x14ac:dyDescent="0.2">
      <c r="B37" s="1"/>
      <c r="C37" s="1"/>
      <c r="D37" s="1"/>
      <c r="E37" s="1"/>
      <c r="F37" s="1"/>
      <c r="G37" s="1"/>
      <c r="I37" s="102"/>
      <c r="J37" s="102"/>
      <c r="K37" s="102"/>
      <c r="M37" s="10"/>
      <c r="N37" s="10"/>
      <c r="O37" s="10"/>
      <c r="P37" s="34"/>
      <c r="Q37" s="34"/>
      <c r="R37" s="34"/>
      <c r="T37" s="172"/>
    </row>
    <row r="38" spans="2:20" x14ac:dyDescent="0.2">
      <c r="B38" s="1"/>
      <c r="C38" s="1"/>
      <c r="D38" s="1"/>
      <c r="E38" s="4"/>
      <c r="F38" s="1"/>
      <c r="G38" s="1"/>
      <c r="I38" s="102"/>
      <c r="J38" s="102"/>
      <c r="K38" s="102"/>
      <c r="M38" s="10"/>
      <c r="N38" s="10"/>
      <c r="O38" s="10"/>
      <c r="P38" s="34"/>
      <c r="Q38" s="34"/>
      <c r="R38" s="34"/>
      <c r="T38" s="172"/>
    </row>
    <row r="39" spans="2:20" x14ac:dyDescent="0.2">
      <c r="B39" s="1"/>
      <c r="C39" s="1"/>
      <c r="D39" s="1"/>
      <c r="E39" s="4"/>
      <c r="F39" s="1"/>
      <c r="G39" s="1"/>
      <c r="I39" s="102"/>
      <c r="J39" s="102"/>
      <c r="K39" s="102"/>
      <c r="M39" s="10"/>
      <c r="N39" s="10"/>
      <c r="O39" s="10"/>
      <c r="P39" s="34"/>
      <c r="Q39" s="34"/>
      <c r="R39" s="34"/>
      <c r="T39" s="172"/>
    </row>
    <row r="40" spans="2:20" x14ac:dyDescent="0.2">
      <c r="B40" s="1"/>
      <c r="C40" s="1"/>
      <c r="D40" s="1"/>
      <c r="E40" s="4"/>
      <c r="F40" s="1"/>
      <c r="G40" s="1"/>
      <c r="I40" s="102"/>
      <c r="J40" s="102"/>
      <c r="K40" s="102"/>
      <c r="M40" s="10"/>
      <c r="N40" s="10"/>
      <c r="O40" s="10"/>
      <c r="P40" s="34"/>
      <c r="Q40" s="34"/>
      <c r="R40" s="34"/>
      <c r="T40" s="172"/>
    </row>
    <row r="41" spans="2:20" x14ac:dyDescent="0.2">
      <c r="B41" s="4"/>
      <c r="C41" s="4"/>
      <c r="D41" s="4"/>
      <c r="E41" s="4"/>
      <c r="F41" s="4"/>
      <c r="G41" s="4"/>
      <c r="I41" s="4"/>
      <c r="J41" s="4"/>
      <c r="K41" s="4"/>
      <c r="M41" s="10"/>
      <c r="N41" s="10"/>
      <c r="O41" s="10"/>
    </row>
    <row r="42" spans="2:20" x14ac:dyDescent="0.2">
      <c r="B42" s="4"/>
      <c r="C42" s="4"/>
      <c r="D42" s="4"/>
      <c r="E42" s="4"/>
      <c r="F42" s="4"/>
      <c r="G42" s="4"/>
      <c r="I42" s="4"/>
      <c r="J42" s="4"/>
      <c r="K42" s="4"/>
      <c r="L42" s="4"/>
      <c r="M42" s="4"/>
      <c r="N42" s="4"/>
      <c r="O42" s="4"/>
    </row>
    <row r="43" spans="2:20" x14ac:dyDescent="0.2">
      <c r="I43" s="140"/>
      <c r="J43" s="140"/>
      <c r="K43" s="140"/>
    </row>
    <row r="44" spans="2:20" x14ac:dyDescent="0.2">
      <c r="E44" s="1"/>
      <c r="F44" s="1"/>
      <c r="G44" s="1"/>
      <c r="I44" s="140"/>
      <c r="J44" s="140"/>
      <c r="K44" s="140"/>
    </row>
    <row r="45" spans="2:20" x14ac:dyDescent="0.2">
      <c r="E45" s="1"/>
      <c r="F45" s="1"/>
      <c r="G45" s="1"/>
      <c r="I45" s="140"/>
      <c r="J45" s="140"/>
      <c r="K45" s="140"/>
    </row>
    <row r="46" spans="2:20" x14ac:dyDescent="0.2">
      <c r="E46" s="1"/>
      <c r="F46" s="1"/>
      <c r="G46" s="1"/>
      <c r="I46" s="140"/>
      <c r="J46" s="140"/>
      <c r="K46" s="140"/>
    </row>
    <row r="47" spans="2:20" x14ac:dyDescent="0.2">
      <c r="E47" s="1"/>
      <c r="F47" s="1"/>
      <c r="G47" s="1"/>
      <c r="I47" s="140"/>
      <c r="J47" s="140"/>
      <c r="K47" s="140"/>
    </row>
    <row r="48" spans="2:20" x14ac:dyDescent="0.2">
      <c r="E48" s="1"/>
      <c r="F48" s="1"/>
      <c r="G48" s="1"/>
      <c r="I48" s="140"/>
      <c r="J48" s="140"/>
      <c r="K48" s="140"/>
    </row>
    <row r="49" spans="5:11" x14ac:dyDescent="0.2">
      <c r="E49" s="1"/>
      <c r="F49" s="1"/>
      <c r="G49" s="1"/>
      <c r="I49" s="140"/>
      <c r="J49" s="140"/>
      <c r="K49" s="140"/>
    </row>
    <row r="50" spans="5:11" x14ac:dyDescent="0.2">
      <c r="E50" s="1"/>
      <c r="F50" s="1"/>
      <c r="G50" s="1"/>
      <c r="I50" s="140"/>
      <c r="J50" s="140"/>
      <c r="K50" s="140"/>
    </row>
    <row r="51" spans="5:11" x14ac:dyDescent="0.2">
      <c r="E51" s="1"/>
      <c r="F51" s="1"/>
      <c r="G51" s="1"/>
      <c r="I51" s="140"/>
      <c r="J51" s="140"/>
      <c r="K51" s="140"/>
    </row>
    <row r="52" spans="5:11" x14ac:dyDescent="0.2">
      <c r="E52" s="1"/>
      <c r="F52" s="1"/>
      <c r="G52" s="1"/>
      <c r="I52" s="140"/>
      <c r="J52" s="140"/>
      <c r="K52" s="140"/>
    </row>
    <row r="53" spans="5:11" x14ac:dyDescent="0.2">
      <c r="E53" s="1"/>
      <c r="F53" s="1"/>
      <c r="G53" s="1"/>
      <c r="I53" s="140"/>
      <c r="J53" s="140"/>
      <c r="K53" s="140"/>
    </row>
    <row r="54" spans="5:11" x14ac:dyDescent="0.2">
      <c r="E54" s="1"/>
      <c r="F54" s="1"/>
      <c r="G54" s="1"/>
      <c r="I54" s="140"/>
      <c r="J54" s="140"/>
      <c r="K54" s="140"/>
    </row>
    <row r="55" spans="5:11" x14ac:dyDescent="0.2">
      <c r="E55" s="1"/>
      <c r="F55" s="1"/>
      <c r="G55" s="1"/>
      <c r="I55" s="140"/>
      <c r="J55" s="140"/>
      <c r="K55" s="140"/>
    </row>
    <row r="56" spans="5:11" x14ac:dyDescent="0.2">
      <c r="E56" s="1"/>
      <c r="F56" s="1"/>
      <c r="G56" s="1"/>
      <c r="I56" s="140"/>
      <c r="J56" s="140"/>
      <c r="K56" s="140"/>
    </row>
    <row r="57" spans="5:11" x14ac:dyDescent="0.2">
      <c r="E57" s="1"/>
      <c r="F57" s="1"/>
      <c r="G57" s="1"/>
      <c r="I57" s="140"/>
      <c r="J57" s="140"/>
      <c r="K57" s="140"/>
    </row>
    <row r="58" spans="5:11" x14ac:dyDescent="0.2">
      <c r="E58" s="1"/>
      <c r="F58" s="1"/>
      <c r="G58" s="1"/>
      <c r="I58" s="140"/>
      <c r="J58" s="140"/>
    </row>
    <row r="59" spans="5:11" x14ac:dyDescent="0.2">
      <c r="E59" s="1"/>
      <c r="F59" s="1"/>
      <c r="G59" s="1"/>
      <c r="I59" s="140"/>
      <c r="J59" s="140"/>
    </row>
    <row r="60" spans="5:11" x14ac:dyDescent="0.2">
      <c r="E60" s="1"/>
      <c r="F60" s="1"/>
      <c r="G60" s="1"/>
    </row>
    <row r="63" spans="5:11" x14ac:dyDescent="0.2">
      <c r="F63" s="1"/>
      <c r="G63" s="1"/>
    </row>
    <row r="64" spans="5:11" x14ac:dyDescent="0.2">
      <c r="F64" s="1"/>
      <c r="G64" s="1"/>
    </row>
    <row r="65" spans="6:7" x14ac:dyDescent="0.2">
      <c r="F65" s="1"/>
      <c r="G65" s="1"/>
    </row>
    <row r="66" spans="6:7" x14ac:dyDescent="0.2">
      <c r="F66" s="1"/>
      <c r="G66" s="1"/>
    </row>
    <row r="67" spans="6:7" x14ac:dyDescent="0.2">
      <c r="F67" s="1"/>
      <c r="G67" s="1"/>
    </row>
    <row r="68" spans="6:7" x14ac:dyDescent="0.2">
      <c r="F68" s="1"/>
      <c r="G68" s="1"/>
    </row>
    <row r="69" spans="6:7" x14ac:dyDescent="0.2">
      <c r="F69" s="1"/>
      <c r="G69" s="1"/>
    </row>
    <row r="70" spans="6:7" x14ac:dyDescent="0.2">
      <c r="F70" s="1"/>
      <c r="G70" s="1"/>
    </row>
    <row r="71" spans="6:7" x14ac:dyDescent="0.2">
      <c r="F71" s="1"/>
      <c r="G71" s="1"/>
    </row>
    <row r="72" spans="6:7" x14ac:dyDescent="0.2">
      <c r="F72" s="1"/>
      <c r="G72" s="1"/>
    </row>
    <row r="73" spans="6:7" x14ac:dyDescent="0.2">
      <c r="F73" s="1"/>
      <c r="G73" s="1"/>
    </row>
    <row r="74" spans="6:7" x14ac:dyDescent="0.2">
      <c r="F74" s="1"/>
      <c r="G74" s="1"/>
    </row>
    <row r="75" spans="6:7" x14ac:dyDescent="0.2">
      <c r="F75" s="1"/>
      <c r="G75" s="1"/>
    </row>
    <row r="76" spans="6:7" x14ac:dyDescent="0.2">
      <c r="F76" s="1"/>
      <c r="G76" s="1"/>
    </row>
    <row r="77" spans="6:7" x14ac:dyDescent="0.2">
      <c r="F77" s="1"/>
      <c r="G77" s="1"/>
    </row>
  </sheetData>
  <mergeCells count="8">
    <mergeCell ref="I5:K5"/>
    <mergeCell ref="M5:O5"/>
    <mergeCell ref="I4:O4"/>
    <mergeCell ref="I3:O3"/>
    <mergeCell ref="B4:G4"/>
    <mergeCell ref="B5:D5"/>
    <mergeCell ref="E5:G5"/>
    <mergeCell ref="B3:G3"/>
  </mergeCells>
  <pageMargins left="0.7" right="0.7" top="0.75" bottom="0.75" header="0.3" footer="0.3"/>
  <pageSetup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autoPageBreaks="0"/>
  </sheetPr>
  <dimension ref="A3:P22"/>
  <sheetViews>
    <sheetView workbookViewId="0">
      <selection activeCell="C18" sqref="C18"/>
    </sheetView>
  </sheetViews>
  <sheetFormatPr defaultRowHeight="14.25" x14ac:dyDescent="0.2"/>
  <cols>
    <col min="1" max="1" width="36.44140625" customWidth="1"/>
    <col min="2" max="14" width="14.109375" bestFit="1" customWidth="1"/>
    <col min="15" max="16" width="15.5546875" bestFit="1" customWidth="1"/>
  </cols>
  <sheetData>
    <row r="3" spans="1:16" ht="24.95" customHeight="1" x14ac:dyDescent="0.2">
      <c r="A3" s="207" t="s">
        <v>291</v>
      </c>
      <c r="B3" s="207"/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207"/>
    </row>
    <row r="4" spans="1:16" ht="20.100000000000001" customHeight="1" x14ac:dyDescent="0.2">
      <c r="A4" s="173"/>
      <c r="B4" s="173">
        <v>2009</v>
      </c>
      <c r="C4" s="173">
        <v>2010</v>
      </c>
      <c r="D4" s="173">
        <v>2011</v>
      </c>
      <c r="E4" s="173">
        <v>2012</v>
      </c>
      <c r="F4" s="173">
        <v>2013</v>
      </c>
      <c r="G4" s="173">
        <v>2014</v>
      </c>
      <c r="H4" s="173">
        <v>2015</v>
      </c>
      <c r="I4" s="173">
        <v>2016</v>
      </c>
      <c r="J4" s="173">
        <v>2017</v>
      </c>
      <c r="K4" s="173">
        <v>2018</v>
      </c>
      <c r="L4" s="173">
        <v>2019</v>
      </c>
      <c r="M4" s="173">
        <v>2020</v>
      </c>
      <c r="N4" s="173">
        <v>2021</v>
      </c>
      <c r="O4" s="173">
        <v>2022</v>
      </c>
      <c r="P4" s="173">
        <v>2023</v>
      </c>
    </row>
    <row r="5" spans="1:16" x14ac:dyDescent="0.2">
      <c r="A5" s="68" t="s">
        <v>15</v>
      </c>
      <c r="B5" s="175">
        <v>688927011.70499992</v>
      </c>
      <c r="C5" s="175">
        <v>659240050.41055</v>
      </c>
      <c r="D5" s="175">
        <v>680375165.7900002</v>
      </c>
      <c r="E5" s="175">
        <v>671407270.40999997</v>
      </c>
      <c r="F5" s="175">
        <v>650081717.73943114</v>
      </c>
      <c r="G5" s="175">
        <v>651598844.28060007</v>
      </c>
      <c r="H5" s="175">
        <v>674881371.4753952</v>
      </c>
      <c r="I5" s="175">
        <v>701232606.84154308</v>
      </c>
      <c r="J5" s="175">
        <v>742030593.09074378</v>
      </c>
      <c r="K5" s="175">
        <v>800332630.96493423</v>
      </c>
      <c r="L5" s="175">
        <v>921518028.95242214</v>
      </c>
      <c r="M5" s="175">
        <v>944149899.53463292</v>
      </c>
      <c r="N5" s="175">
        <v>991297451.25597012</v>
      </c>
      <c r="O5" s="175">
        <v>1147275147.749033</v>
      </c>
      <c r="P5" s="175">
        <v>1289090410.9664068</v>
      </c>
    </row>
    <row r="6" spans="1:16" x14ac:dyDescent="0.2">
      <c r="A6" s="70" t="s">
        <v>282</v>
      </c>
      <c r="B6" s="176">
        <v>112143971.23476198</v>
      </c>
      <c r="C6" s="176">
        <v>100174396.04533398</v>
      </c>
      <c r="D6" s="176">
        <v>100177337.57479998</v>
      </c>
      <c r="E6" s="176">
        <v>87059151.773198023</v>
      </c>
      <c r="F6" s="176">
        <v>66462949.643447012</v>
      </c>
      <c r="G6" s="176">
        <v>60864114.621808007</v>
      </c>
      <c r="H6" s="176">
        <v>76833403.56739904</v>
      </c>
      <c r="I6" s="176">
        <v>70286940.766409978</v>
      </c>
      <c r="J6" s="176">
        <v>59022132.174243003</v>
      </c>
      <c r="K6" s="176">
        <v>71180612.854720995</v>
      </c>
      <c r="L6" s="176">
        <v>137763664.85426202</v>
      </c>
      <c r="M6" s="176">
        <v>149795047.54903799</v>
      </c>
      <c r="N6" s="176">
        <v>88147792.649768978</v>
      </c>
      <c r="O6" s="176">
        <v>110110884.40143098</v>
      </c>
      <c r="P6" s="176">
        <v>116329914.47124201</v>
      </c>
    </row>
    <row r="7" spans="1:16" x14ac:dyDescent="0.2">
      <c r="A7" s="68" t="s">
        <v>283</v>
      </c>
      <c r="B7" s="175">
        <v>23148886.399999999</v>
      </c>
      <c r="C7" s="175">
        <v>76408746.640000001</v>
      </c>
      <c r="D7" s="175">
        <v>80072995.154165</v>
      </c>
      <c r="E7" s="175">
        <v>85019651.315772012</v>
      </c>
      <c r="F7" s="175">
        <v>85390934.000336006</v>
      </c>
      <c r="G7" s="175">
        <v>99839976.804241002</v>
      </c>
      <c r="H7" s="175">
        <v>247407466.93967703</v>
      </c>
      <c r="I7" s="175">
        <v>222653628.64931899</v>
      </c>
      <c r="J7" s="175">
        <v>266295232.79163301</v>
      </c>
      <c r="K7" s="175">
        <v>290282335.31138599</v>
      </c>
      <c r="L7" s="175">
        <v>380211261.36675799</v>
      </c>
      <c r="M7" s="175">
        <v>413977492.92563903</v>
      </c>
      <c r="N7" s="175">
        <v>413187094.329768</v>
      </c>
      <c r="O7" s="175">
        <v>490612185.399378</v>
      </c>
      <c r="P7" s="175">
        <v>559095674.9728719</v>
      </c>
    </row>
    <row r="8" spans="1:16" x14ac:dyDescent="0.2">
      <c r="A8" s="56"/>
      <c r="B8" s="79"/>
      <c r="C8" s="79"/>
      <c r="D8" s="79"/>
      <c r="E8" s="79"/>
      <c r="F8" s="79"/>
      <c r="G8" s="79"/>
      <c r="H8" s="79"/>
      <c r="I8" s="56"/>
    </row>
    <row r="9" spans="1:16" x14ac:dyDescent="0.2">
      <c r="B9" s="79"/>
      <c r="C9" s="79"/>
      <c r="D9" s="79"/>
      <c r="E9" s="79"/>
      <c r="F9" s="79"/>
      <c r="G9" s="79"/>
      <c r="H9" s="79"/>
      <c r="I9" s="79"/>
    </row>
    <row r="10" spans="1:16" x14ac:dyDescent="0.2">
      <c r="A10" t="s">
        <v>257</v>
      </c>
    </row>
    <row r="12" spans="1:16" x14ac:dyDescent="0.2">
      <c r="B12" s="102"/>
      <c r="C12" s="102"/>
      <c r="D12" s="102"/>
      <c r="E12" s="102"/>
      <c r="F12" s="102"/>
      <c r="G12" s="102"/>
      <c r="H12" s="102"/>
      <c r="I12" s="102"/>
      <c r="J12" s="102"/>
      <c r="K12" s="102"/>
      <c r="L12" s="102"/>
      <c r="M12" s="102"/>
      <c r="N12" s="102"/>
      <c r="O12" s="102"/>
      <c r="P12" s="102"/>
    </row>
    <row r="13" spans="1:16" x14ac:dyDescent="0.2">
      <c r="B13" s="102"/>
      <c r="C13" s="102"/>
      <c r="D13" s="102"/>
      <c r="E13" s="102"/>
      <c r="F13" s="102"/>
      <c r="G13" s="102"/>
      <c r="H13" s="102"/>
      <c r="I13" s="102"/>
      <c r="J13" s="102"/>
      <c r="K13" s="102"/>
      <c r="L13" s="102"/>
      <c r="M13" s="102"/>
      <c r="N13" s="102"/>
      <c r="O13" s="102"/>
      <c r="P13" s="102"/>
    </row>
    <row r="14" spans="1:16" x14ac:dyDescent="0.2">
      <c r="B14" s="102"/>
      <c r="C14" s="102"/>
      <c r="D14" s="102"/>
      <c r="E14" s="102"/>
      <c r="F14" s="102"/>
      <c r="G14" s="102"/>
      <c r="H14" s="102"/>
      <c r="I14" s="102"/>
      <c r="J14" s="102"/>
      <c r="K14" s="102"/>
      <c r="L14" s="102"/>
      <c r="M14" s="102"/>
      <c r="N14" s="102"/>
      <c r="O14" s="102"/>
      <c r="P14" s="102"/>
    </row>
    <row r="17" spans="2:16" x14ac:dyDescent="0.2">
      <c r="B17" s="140"/>
      <c r="C17" s="140"/>
      <c r="D17" s="140"/>
      <c r="E17" s="140"/>
      <c r="F17" s="140"/>
      <c r="G17" s="140"/>
      <c r="H17" s="140"/>
      <c r="I17" s="140"/>
      <c r="J17" s="140"/>
      <c r="K17" s="140"/>
      <c r="L17" s="140"/>
      <c r="M17" s="140"/>
      <c r="N17" s="140"/>
      <c r="O17" s="140"/>
      <c r="P17" s="140"/>
    </row>
    <row r="18" spans="2:16" x14ac:dyDescent="0.2">
      <c r="B18" s="140"/>
      <c r="C18" s="140"/>
      <c r="D18" s="140"/>
      <c r="E18" s="140"/>
      <c r="F18" s="140"/>
      <c r="G18" s="140"/>
      <c r="H18" s="140"/>
      <c r="I18" s="140"/>
      <c r="J18" s="140"/>
      <c r="K18" s="140"/>
      <c r="L18" s="140"/>
      <c r="M18" s="140"/>
      <c r="N18" s="140"/>
      <c r="O18" s="140"/>
      <c r="P18" s="140"/>
    </row>
    <row r="19" spans="2:16" x14ac:dyDescent="0.2">
      <c r="B19" s="140"/>
      <c r="C19" s="140"/>
      <c r="D19" s="140"/>
      <c r="E19" s="140"/>
      <c r="F19" s="140"/>
      <c r="G19" s="140"/>
      <c r="H19" s="140"/>
      <c r="I19" s="140"/>
      <c r="J19" s="140"/>
      <c r="K19" s="140"/>
      <c r="L19" s="140"/>
      <c r="M19" s="140"/>
      <c r="N19" s="140"/>
      <c r="O19" s="140"/>
      <c r="P19" s="140"/>
    </row>
    <row r="21" spans="2:16" x14ac:dyDescent="0.2"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</row>
    <row r="22" spans="2:16" x14ac:dyDescent="0.2"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</row>
  </sheetData>
  <mergeCells count="1">
    <mergeCell ref="A3:P3"/>
  </mergeCells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autoPageBreaks="0"/>
  </sheetPr>
  <dimension ref="A3:R66"/>
  <sheetViews>
    <sheetView zoomScale="80" zoomScaleNormal="80" workbookViewId="0"/>
  </sheetViews>
  <sheetFormatPr defaultRowHeight="14.25" x14ac:dyDescent="0.2"/>
  <cols>
    <col min="1" max="1" width="61.21875" customWidth="1"/>
    <col min="2" max="2" width="9" customWidth="1"/>
    <col min="3" max="3" width="14.21875" bestFit="1" customWidth="1"/>
    <col min="4" max="8" width="14.109375" bestFit="1" customWidth="1"/>
    <col min="9" max="15" width="14.21875" bestFit="1" customWidth="1"/>
    <col min="16" max="17" width="15.5546875" bestFit="1" customWidth="1"/>
    <col min="18" max="18" width="13.109375" bestFit="1" customWidth="1"/>
  </cols>
  <sheetData>
    <row r="3" spans="1:18" ht="24.95" customHeight="1" x14ac:dyDescent="0.2">
      <c r="A3" s="207" t="s">
        <v>290</v>
      </c>
      <c r="B3" s="207"/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207"/>
      <c r="Q3" s="207"/>
    </row>
    <row r="4" spans="1:18" ht="20.100000000000001" customHeight="1" x14ac:dyDescent="0.2">
      <c r="A4" s="174" t="s">
        <v>62</v>
      </c>
      <c r="B4" s="174" t="s">
        <v>289</v>
      </c>
      <c r="C4" s="174">
        <v>2009</v>
      </c>
      <c r="D4" s="174">
        <v>2010</v>
      </c>
      <c r="E4" s="174">
        <v>2011</v>
      </c>
      <c r="F4" s="174">
        <v>2012</v>
      </c>
      <c r="G4" s="174">
        <v>2013</v>
      </c>
      <c r="H4" s="174">
        <v>2014</v>
      </c>
      <c r="I4" s="174">
        <v>2015</v>
      </c>
      <c r="J4" s="174">
        <v>2016</v>
      </c>
      <c r="K4" s="174">
        <v>2017</v>
      </c>
      <c r="L4" s="174">
        <v>2018</v>
      </c>
      <c r="M4" s="174">
        <v>2019</v>
      </c>
      <c r="N4" s="174">
        <v>2020</v>
      </c>
      <c r="O4" s="174">
        <v>2021</v>
      </c>
      <c r="P4" s="174">
        <v>2022</v>
      </c>
      <c r="Q4" s="174">
        <v>2023</v>
      </c>
    </row>
    <row r="5" spans="1:18" ht="14.1" customHeight="1" x14ac:dyDescent="0.2">
      <c r="A5" s="183"/>
      <c r="B5" s="208" t="s">
        <v>292</v>
      </c>
      <c r="C5" s="209"/>
      <c r="D5" s="209"/>
      <c r="E5" s="209"/>
      <c r="F5" s="209"/>
      <c r="G5" s="209"/>
      <c r="H5" s="209"/>
      <c r="I5" s="209"/>
      <c r="J5" s="209"/>
      <c r="K5" s="209"/>
      <c r="L5" s="209"/>
      <c r="M5" s="209"/>
      <c r="N5" s="209"/>
      <c r="O5" s="209"/>
      <c r="P5" s="209"/>
      <c r="Q5" s="210"/>
    </row>
    <row r="6" spans="1:18" ht="14.1" customHeight="1" x14ac:dyDescent="0.2">
      <c r="A6" s="68" t="s">
        <v>15</v>
      </c>
      <c r="B6" s="68">
        <v>3</v>
      </c>
      <c r="C6" s="175">
        <v>688927011.70500004</v>
      </c>
      <c r="D6" s="175">
        <v>659240050.41055</v>
      </c>
      <c r="E6" s="175">
        <v>680375165.78999996</v>
      </c>
      <c r="F6" s="175">
        <v>671407270.40999997</v>
      </c>
      <c r="G6" s="175">
        <v>650081717.73943102</v>
      </c>
      <c r="H6" s="175">
        <v>651598844.28059995</v>
      </c>
      <c r="I6" s="175">
        <v>674881371.47539496</v>
      </c>
      <c r="J6" s="175">
        <v>701232606.84154296</v>
      </c>
      <c r="K6" s="175">
        <v>742030593.09074402</v>
      </c>
      <c r="L6" s="175">
        <v>800332630.96493399</v>
      </c>
      <c r="M6" s="175">
        <v>921518028.95242202</v>
      </c>
      <c r="N6" s="175">
        <v>944149899.53463304</v>
      </c>
      <c r="O6" s="175">
        <v>991297451.25597</v>
      </c>
      <c r="P6" s="175">
        <v>1147275147.7490301</v>
      </c>
      <c r="Q6" s="175">
        <v>1289090410.9664068</v>
      </c>
    </row>
    <row r="7" spans="1:18" ht="14.1" customHeight="1" x14ac:dyDescent="0.2">
      <c r="A7" s="70" t="s">
        <v>67</v>
      </c>
      <c r="B7" s="70">
        <v>5</v>
      </c>
      <c r="C7" s="212">
        <v>87004416.314110994</v>
      </c>
      <c r="D7" s="212">
        <v>76833441.987492993</v>
      </c>
      <c r="E7" s="212">
        <v>61204678.622484997</v>
      </c>
      <c r="F7" s="176">
        <v>64933687.250400998</v>
      </c>
      <c r="G7" s="176">
        <v>45002682.493610002</v>
      </c>
      <c r="H7" s="176">
        <v>51930518.827219002</v>
      </c>
      <c r="I7" s="176">
        <v>43952987.659570999</v>
      </c>
      <c r="J7" s="176">
        <v>27878379.554403</v>
      </c>
      <c r="K7" s="176">
        <v>22737546.059317999</v>
      </c>
      <c r="L7" s="176">
        <v>26354391.411191002</v>
      </c>
      <c r="M7" s="176">
        <v>24283651.161072999</v>
      </c>
      <c r="N7" s="176">
        <v>22553491.886698</v>
      </c>
      <c r="O7" s="176">
        <v>30460291.448049001</v>
      </c>
      <c r="P7" s="176">
        <v>35341709.526623003</v>
      </c>
      <c r="Q7" s="176">
        <v>45835651.442189001</v>
      </c>
      <c r="R7" s="102"/>
    </row>
    <row r="8" spans="1:18" ht="14.1" customHeight="1" x14ac:dyDescent="0.2">
      <c r="A8" s="68" t="s">
        <v>284</v>
      </c>
      <c r="B8" s="68">
        <v>7</v>
      </c>
      <c r="C8" s="213"/>
      <c r="D8" s="213"/>
      <c r="E8" s="213"/>
      <c r="F8" s="175">
        <v>5750099.0776429996</v>
      </c>
      <c r="G8" s="175">
        <v>2418028.3120300001</v>
      </c>
      <c r="H8" s="175">
        <v>3898517.0382679999</v>
      </c>
      <c r="I8" s="175">
        <v>6452050.9660759997</v>
      </c>
      <c r="J8" s="175">
        <v>16705652.822226999</v>
      </c>
      <c r="K8" s="175">
        <v>13261378.847394999</v>
      </c>
      <c r="L8" s="175">
        <v>3708131.4283659998</v>
      </c>
      <c r="M8" s="175">
        <v>1264901.681625</v>
      </c>
      <c r="N8" s="175">
        <v>993591.68887199997</v>
      </c>
      <c r="O8" s="175">
        <v>5265744.080449</v>
      </c>
      <c r="P8" s="175">
        <v>4177354.319069</v>
      </c>
      <c r="Q8" s="175">
        <v>2035538.9995250001</v>
      </c>
    </row>
    <row r="9" spans="1:18" ht="14.25" customHeight="1" x14ac:dyDescent="0.2">
      <c r="A9" s="183"/>
      <c r="B9" s="208" t="s">
        <v>294</v>
      </c>
      <c r="C9" s="209"/>
      <c r="D9" s="209"/>
      <c r="E9" s="209"/>
      <c r="F9" s="209"/>
      <c r="G9" s="209"/>
      <c r="H9" s="209"/>
      <c r="I9" s="209"/>
      <c r="J9" s="209"/>
      <c r="K9" s="209"/>
      <c r="L9" s="209"/>
      <c r="M9" s="209"/>
      <c r="N9" s="209"/>
      <c r="O9" s="209"/>
      <c r="P9" s="209"/>
      <c r="Q9" s="210"/>
    </row>
    <row r="10" spans="1:18" x14ac:dyDescent="0.2">
      <c r="A10" s="68" t="s">
        <v>282</v>
      </c>
      <c r="B10" s="68">
        <v>25</v>
      </c>
      <c r="C10" s="175">
        <v>112143971.234762</v>
      </c>
      <c r="D10" s="175">
        <v>100174396.045334</v>
      </c>
      <c r="E10" s="175">
        <v>100177337.5748</v>
      </c>
      <c r="F10" s="175">
        <v>87059151.773197994</v>
      </c>
      <c r="G10" s="175">
        <v>66462949.643446997</v>
      </c>
      <c r="H10" s="175">
        <v>60864114.621808</v>
      </c>
      <c r="I10" s="175">
        <v>76833403.567398995</v>
      </c>
      <c r="J10" s="175">
        <v>70286940.766409993</v>
      </c>
      <c r="K10" s="175">
        <v>59022132.174243003</v>
      </c>
      <c r="L10" s="175">
        <v>71180612.854720995</v>
      </c>
      <c r="M10" s="175">
        <v>137763664.85426199</v>
      </c>
      <c r="N10" s="175">
        <v>149795047.54903799</v>
      </c>
      <c r="O10" s="175">
        <v>88147792.649768993</v>
      </c>
      <c r="P10" s="175">
        <v>110110884.40143099</v>
      </c>
      <c r="Q10" s="175">
        <v>116329914.471242</v>
      </c>
    </row>
    <row r="11" spans="1:18" ht="18.75" customHeight="1" x14ac:dyDescent="0.2">
      <c r="A11" s="70" t="s">
        <v>285</v>
      </c>
      <c r="B11" s="70">
        <v>27</v>
      </c>
      <c r="C11" s="176">
        <v>14528156.235933</v>
      </c>
      <c r="D11" s="176">
        <v>12781831.450049</v>
      </c>
      <c r="E11" s="176">
        <v>12827800.030402999</v>
      </c>
      <c r="F11" s="176">
        <v>8348444.5199729996</v>
      </c>
      <c r="G11" s="176">
        <v>7071839.6318490002</v>
      </c>
      <c r="H11" s="176">
        <v>8711013.92839</v>
      </c>
      <c r="I11" s="176">
        <v>8519037.2283360008</v>
      </c>
      <c r="J11" s="176">
        <v>10973698.783228001</v>
      </c>
      <c r="K11" s="176">
        <v>4652824.5316880001</v>
      </c>
      <c r="L11" s="176">
        <v>6141269.6994249998</v>
      </c>
      <c r="M11" s="176">
        <v>38041431.806163996</v>
      </c>
      <c r="N11" s="176">
        <v>32197740.871358</v>
      </c>
      <c r="O11" s="176">
        <v>12487875.183103999</v>
      </c>
      <c r="P11" s="176">
        <v>12375842.591458</v>
      </c>
      <c r="Q11" s="176">
        <v>14118630.479333</v>
      </c>
    </row>
    <row r="12" spans="1:18" x14ac:dyDescent="0.2">
      <c r="A12" s="68" t="s">
        <v>286</v>
      </c>
      <c r="B12" s="68">
        <v>29</v>
      </c>
      <c r="C12" s="175">
        <v>130111496.815126</v>
      </c>
      <c r="D12" s="175">
        <v>37211475.899848998</v>
      </c>
      <c r="E12" s="175">
        <v>42998019.535882004</v>
      </c>
      <c r="F12" s="175">
        <v>59356525.218097001</v>
      </c>
      <c r="G12" s="175">
        <v>8293276.1666409997</v>
      </c>
      <c r="H12" s="175">
        <v>46953175.885165997</v>
      </c>
      <c r="I12" s="175">
        <v>31801624.502682999</v>
      </c>
      <c r="J12" s="175">
        <v>33576457.900982998</v>
      </c>
      <c r="K12" s="175">
        <v>21739990.262678999</v>
      </c>
      <c r="L12" s="175">
        <v>38526666.578147002</v>
      </c>
      <c r="M12" s="175">
        <v>68513707.183778003</v>
      </c>
      <c r="N12" s="175">
        <v>151450155.91328701</v>
      </c>
      <c r="O12" s="175">
        <v>77318688.268197</v>
      </c>
      <c r="P12" s="175">
        <v>20956103.311671998</v>
      </c>
      <c r="Q12" s="175">
        <v>-36898194.813657001</v>
      </c>
    </row>
    <row r="13" spans="1:18" x14ac:dyDescent="0.2">
      <c r="A13" s="183"/>
      <c r="B13" s="208" t="s">
        <v>293</v>
      </c>
      <c r="C13" s="209"/>
      <c r="D13" s="209"/>
      <c r="E13" s="209"/>
      <c r="F13" s="209"/>
      <c r="G13" s="209"/>
      <c r="H13" s="209"/>
      <c r="I13" s="209"/>
      <c r="J13" s="209"/>
      <c r="K13" s="209"/>
      <c r="L13" s="209"/>
      <c r="M13" s="209"/>
      <c r="N13" s="209"/>
      <c r="O13" s="209"/>
      <c r="P13" s="209"/>
      <c r="Q13" s="210"/>
    </row>
    <row r="14" spans="1:18" x14ac:dyDescent="0.2">
      <c r="A14" s="68" t="s">
        <v>283</v>
      </c>
      <c r="B14" s="68">
        <v>26</v>
      </c>
      <c r="C14" s="175">
        <v>23148886.399999999</v>
      </c>
      <c r="D14" s="175">
        <v>76408746.640000001</v>
      </c>
      <c r="E14" s="175">
        <v>80072995.154165</v>
      </c>
      <c r="F14" s="175">
        <v>85019651.315771997</v>
      </c>
      <c r="G14" s="175">
        <v>85390934.000336006</v>
      </c>
      <c r="H14" s="175">
        <v>99839976.804241002</v>
      </c>
      <c r="I14" s="175">
        <v>247407466.939677</v>
      </c>
      <c r="J14" s="175">
        <v>222653628.64931899</v>
      </c>
      <c r="K14" s="175">
        <v>266295232.79163301</v>
      </c>
      <c r="L14" s="175">
        <v>290282335.31138599</v>
      </c>
      <c r="M14" s="175">
        <v>380211261.36675799</v>
      </c>
      <c r="N14" s="175">
        <v>413977492.92563897</v>
      </c>
      <c r="O14" s="175">
        <v>413187094.329768</v>
      </c>
      <c r="P14" s="175">
        <v>490612185.399378</v>
      </c>
      <c r="Q14" s="175">
        <v>559095674.97287202</v>
      </c>
    </row>
    <row r="15" spans="1:18" x14ac:dyDescent="0.2">
      <c r="A15" s="70" t="s">
        <v>287</v>
      </c>
      <c r="B15" s="70">
        <v>28</v>
      </c>
      <c r="C15" s="211">
        <v>22819932.52</v>
      </c>
      <c r="D15" s="176">
        <v>12514893.91</v>
      </c>
      <c r="E15" s="211">
        <v>70615845.980000004</v>
      </c>
      <c r="F15" s="211">
        <v>67072754.839999996</v>
      </c>
      <c r="G15" s="211">
        <v>89630731.243450001</v>
      </c>
      <c r="H15" s="176">
        <v>17436819.491657</v>
      </c>
      <c r="I15" s="211">
        <v>241124381.09916902</v>
      </c>
      <c r="J15" s="176">
        <v>56257302.296389997</v>
      </c>
      <c r="K15" s="176">
        <v>67457553.776438996</v>
      </c>
      <c r="L15" s="176">
        <v>74934020.647536993</v>
      </c>
      <c r="M15" s="176">
        <v>105411292.57567801</v>
      </c>
      <c r="N15" s="176">
        <v>120475264.703436</v>
      </c>
      <c r="O15" s="176">
        <v>115049295.57119299</v>
      </c>
      <c r="P15" s="176">
        <v>131805508.298767</v>
      </c>
      <c r="Q15" s="176">
        <v>131640742.152163</v>
      </c>
    </row>
    <row r="16" spans="1:18" x14ac:dyDescent="0.2">
      <c r="A16" s="68" t="s">
        <v>288</v>
      </c>
      <c r="B16" s="68">
        <v>30</v>
      </c>
      <c r="C16" s="211"/>
      <c r="D16" s="175">
        <v>79971042.590000004</v>
      </c>
      <c r="E16" s="211"/>
      <c r="F16" s="211"/>
      <c r="G16" s="211"/>
      <c r="H16" s="175">
        <v>37198590.364160001</v>
      </c>
      <c r="I16" s="211"/>
      <c r="J16" s="175">
        <v>160171518.80671999</v>
      </c>
      <c r="K16" s="175">
        <v>144165915.927441</v>
      </c>
      <c r="L16" s="175">
        <v>170323741.67197499</v>
      </c>
      <c r="M16" s="175">
        <v>206625209.323984</v>
      </c>
      <c r="N16" s="175">
        <v>375062392.98731399</v>
      </c>
      <c r="O16" s="175">
        <v>211534495.27381599</v>
      </c>
      <c r="P16" s="175">
        <v>210679462.40219101</v>
      </c>
      <c r="Q16" s="175">
        <v>275751558.73385</v>
      </c>
    </row>
    <row r="17" spans="1:18" x14ac:dyDescent="0.2">
      <c r="A17" s="171" t="s">
        <v>277</v>
      </c>
      <c r="B17" s="177"/>
      <c r="C17" s="178"/>
      <c r="D17" s="178"/>
      <c r="E17" s="178"/>
      <c r="F17" s="178"/>
      <c r="G17" s="178"/>
      <c r="H17" s="178"/>
      <c r="I17" s="178"/>
      <c r="J17" s="178"/>
      <c r="K17" s="178"/>
      <c r="L17" s="178"/>
      <c r="M17" s="178"/>
      <c r="N17" s="178"/>
      <c r="O17" s="178"/>
      <c r="P17" s="178"/>
      <c r="Q17" s="178"/>
    </row>
    <row r="19" spans="1:18" x14ac:dyDescent="0.2">
      <c r="A19" t="s">
        <v>257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</row>
    <row r="20" spans="1:18" x14ac:dyDescent="0.2">
      <c r="A20" s="144"/>
      <c r="B20" s="144"/>
      <c r="C20" s="179"/>
      <c r="D20" s="179"/>
      <c r="E20" s="179"/>
      <c r="F20" s="179"/>
      <c r="G20" s="179"/>
      <c r="H20" s="179"/>
      <c r="I20" s="179"/>
      <c r="J20" s="179"/>
      <c r="K20" s="179"/>
      <c r="L20" s="179"/>
      <c r="M20" s="179"/>
      <c r="N20" s="179"/>
      <c r="O20" s="179"/>
      <c r="P20" s="179"/>
      <c r="Q20" s="179"/>
      <c r="R20" s="1"/>
    </row>
    <row r="21" spans="1:18" x14ac:dyDescent="0.2">
      <c r="A21" s="144"/>
      <c r="B21" s="144"/>
      <c r="C21" s="180"/>
      <c r="D21" s="180"/>
      <c r="E21" s="180"/>
      <c r="F21" s="180"/>
      <c r="G21" s="180"/>
      <c r="H21" s="180"/>
      <c r="I21" s="180"/>
      <c r="J21" s="180"/>
      <c r="K21" s="180"/>
      <c r="L21" s="180"/>
      <c r="M21" s="180"/>
      <c r="N21" s="180"/>
      <c r="O21" s="180"/>
      <c r="P21" s="180"/>
      <c r="Q21" s="180"/>
    </row>
    <row r="22" spans="1:18" x14ac:dyDescent="0.2">
      <c r="A22" s="144"/>
      <c r="B22" s="144"/>
      <c r="C22" s="184"/>
      <c r="D22" s="184"/>
      <c r="E22" s="184"/>
      <c r="F22" s="184"/>
      <c r="G22" s="184"/>
      <c r="H22" s="184"/>
      <c r="I22" s="184"/>
      <c r="J22" s="184"/>
      <c r="K22" s="184"/>
      <c r="L22" s="184"/>
      <c r="M22" s="184"/>
      <c r="N22" s="184"/>
      <c r="O22" s="184"/>
      <c r="P22" s="184"/>
      <c r="Q22" s="184"/>
      <c r="R22" s="101"/>
    </row>
    <row r="23" spans="1:18" x14ac:dyDescent="0.2">
      <c r="A23" s="144"/>
      <c r="B23" s="144"/>
      <c r="C23" s="182"/>
      <c r="D23" s="182"/>
      <c r="E23" s="182"/>
      <c r="F23" s="182"/>
      <c r="G23" s="182"/>
      <c r="H23" s="182"/>
      <c r="I23" s="182"/>
      <c r="J23" s="182"/>
      <c r="K23" s="182"/>
      <c r="L23" s="182"/>
      <c r="M23" s="182"/>
      <c r="N23" s="182"/>
      <c r="O23" s="182"/>
      <c r="P23" s="182"/>
      <c r="Q23" s="182"/>
    </row>
    <row r="24" spans="1:18" x14ac:dyDescent="0.2">
      <c r="A24" s="144"/>
      <c r="B24" s="144"/>
      <c r="C24" s="185"/>
      <c r="D24" s="185"/>
      <c r="E24" s="185"/>
      <c r="F24" s="185"/>
      <c r="G24" s="185"/>
      <c r="H24" s="185"/>
      <c r="I24" s="185"/>
      <c r="J24" s="185"/>
      <c r="K24" s="185"/>
      <c r="L24" s="185"/>
      <c r="M24" s="185"/>
      <c r="N24" s="185"/>
      <c r="O24" s="185"/>
      <c r="P24" s="185"/>
      <c r="Q24" s="185"/>
    </row>
    <row r="25" spans="1:18" x14ac:dyDescent="0.2">
      <c r="A25" s="144"/>
      <c r="B25" s="144"/>
      <c r="C25" s="180"/>
      <c r="D25" s="180"/>
      <c r="E25" s="180"/>
      <c r="F25" s="180"/>
      <c r="G25" s="180"/>
      <c r="H25" s="180"/>
      <c r="I25" s="180"/>
      <c r="J25" s="180"/>
      <c r="K25" s="180"/>
      <c r="L25" s="180"/>
      <c r="M25" s="180"/>
      <c r="N25" s="180"/>
      <c r="O25" s="180"/>
      <c r="P25" s="180"/>
      <c r="Q25" s="180"/>
      <c r="R25" s="101"/>
    </row>
    <row r="26" spans="1:18" x14ac:dyDescent="0.2">
      <c r="A26" s="144"/>
      <c r="B26" s="144"/>
      <c r="C26" s="144"/>
      <c r="D26" s="144"/>
      <c r="E26" s="144"/>
      <c r="F26" s="144"/>
      <c r="G26" s="144"/>
      <c r="H26" s="144"/>
      <c r="I26" s="144"/>
      <c r="J26" s="144"/>
      <c r="K26" s="144"/>
      <c r="L26" s="144"/>
      <c r="M26" s="144"/>
      <c r="N26" s="144"/>
      <c r="O26" s="144"/>
      <c r="P26" s="144"/>
      <c r="Q26" s="144"/>
    </row>
    <row r="27" spans="1:18" x14ac:dyDescent="0.2">
      <c r="A27" s="144"/>
      <c r="B27" s="144"/>
      <c r="C27" s="144"/>
      <c r="D27" s="144"/>
      <c r="E27" s="144"/>
      <c r="F27" s="144"/>
      <c r="G27" s="144"/>
      <c r="H27" s="144"/>
      <c r="I27" s="144"/>
      <c r="J27" s="144"/>
      <c r="K27" s="144"/>
      <c r="L27" s="144"/>
      <c r="M27" s="144"/>
      <c r="N27" s="144"/>
      <c r="O27" s="144"/>
      <c r="P27" s="144"/>
      <c r="Q27" s="144"/>
      <c r="R27" s="9"/>
    </row>
    <row r="28" spans="1:18" x14ac:dyDescent="0.2">
      <c r="A28" s="144"/>
      <c r="B28" s="144"/>
      <c r="C28" s="144"/>
      <c r="D28" s="144"/>
      <c r="E28" s="144"/>
      <c r="F28" s="144"/>
      <c r="G28" s="144"/>
      <c r="H28" s="144"/>
      <c r="I28" s="144"/>
      <c r="J28" s="144"/>
      <c r="K28" s="144"/>
      <c r="L28" s="144"/>
      <c r="M28" s="144"/>
      <c r="N28" s="144"/>
      <c r="O28" s="144"/>
      <c r="P28" s="144"/>
      <c r="Q28" s="144"/>
    </row>
    <row r="29" spans="1:18" x14ac:dyDescent="0.2">
      <c r="A29" s="144"/>
      <c r="B29" s="144"/>
      <c r="C29" s="181"/>
      <c r="D29" s="181"/>
      <c r="E29" s="181"/>
      <c r="F29" s="181"/>
      <c r="G29" s="181"/>
      <c r="H29" s="181"/>
      <c r="I29" s="181"/>
      <c r="J29" s="181"/>
      <c r="K29" s="181"/>
      <c r="L29" s="181"/>
      <c r="M29" s="181"/>
      <c r="N29" s="181"/>
      <c r="O29" s="181"/>
      <c r="P29" s="181"/>
      <c r="Q29" s="181"/>
    </row>
    <row r="30" spans="1:18" x14ac:dyDescent="0.2">
      <c r="A30" s="144"/>
      <c r="B30" s="144"/>
      <c r="C30" s="181"/>
      <c r="D30" s="181"/>
      <c r="E30" s="181"/>
      <c r="F30" s="181"/>
      <c r="G30" s="181"/>
      <c r="H30" s="181"/>
      <c r="I30" s="181"/>
      <c r="J30" s="181"/>
      <c r="K30" s="181"/>
      <c r="L30" s="181"/>
      <c r="M30" s="181"/>
      <c r="N30" s="181"/>
      <c r="O30" s="181"/>
      <c r="P30" s="181"/>
      <c r="Q30" s="181"/>
    </row>
    <row r="31" spans="1:18" x14ac:dyDescent="0.2">
      <c r="A31" s="144"/>
      <c r="B31" s="144"/>
      <c r="C31" s="181"/>
      <c r="D31" s="181"/>
      <c r="E31" s="181"/>
      <c r="F31" s="181"/>
      <c r="G31" s="181"/>
      <c r="H31" s="181"/>
      <c r="I31" s="181"/>
      <c r="J31" s="181"/>
      <c r="K31" s="181"/>
      <c r="L31" s="181"/>
      <c r="M31" s="181"/>
      <c r="N31" s="181"/>
      <c r="O31" s="181"/>
      <c r="P31" s="181"/>
      <c r="Q31" s="181"/>
    </row>
    <row r="32" spans="1:18" x14ac:dyDescent="0.2">
      <c r="A32" s="144"/>
      <c r="B32" s="144"/>
      <c r="C32" s="181"/>
      <c r="D32" s="181"/>
      <c r="E32" s="181"/>
      <c r="F32" s="181"/>
      <c r="G32" s="181"/>
      <c r="H32" s="181"/>
      <c r="I32" s="181"/>
      <c r="J32" s="181"/>
      <c r="K32" s="181"/>
      <c r="L32" s="181"/>
      <c r="M32" s="181"/>
      <c r="N32" s="181"/>
      <c r="O32" s="181"/>
      <c r="P32" s="181"/>
      <c r="Q32" s="181"/>
    </row>
    <row r="33" spans="1:17" x14ac:dyDescent="0.2">
      <c r="A33" s="144"/>
      <c r="B33" s="144"/>
      <c r="C33" s="181"/>
      <c r="D33" s="181"/>
      <c r="E33" s="181"/>
      <c r="F33" s="181"/>
      <c r="G33" s="181"/>
      <c r="H33" s="181"/>
      <c r="I33" s="181"/>
      <c r="J33" s="181"/>
      <c r="K33" s="181"/>
      <c r="L33" s="181"/>
      <c r="M33" s="181"/>
      <c r="N33" s="181"/>
      <c r="O33" s="181"/>
      <c r="P33" s="181"/>
      <c r="Q33" s="181"/>
    </row>
    <row r="34" spans="1:17" x14ac:dyDescent="0.2">
      <c r="A34" s="144"/>
      <c r="B34" s="144"/>
      <c r="C34" s="181"/>
      <c r="D34" s="181"/>
      <c r="E34" s="181"/>
      <c r="F34" s="181"/>
      <c r="G34" s="181"/>
      <c r="H34" s="181"/>
      <c r="I34" s="181"/>
      <c r="J34" s="181"/>
      <c r="K34" s="181"/>
      <c r="L34" s="181"/>
      <c r="M34" s="181"/>
      <c r="N34" s="181"/>
      <c r="O34" s="181"/>
      <c r="P34" s="181"/>
      <c r="Q34" s="181"/>
    </row>
    <row r="35" spans="1:17" x14ac:dyDescent="0.2">
      <c r="A35" s="144"/>
      <c r="B35" s="144"/>
      <c r="C35" s="181"/>
      <c r="D35" s="181"/>
      <c r="E35" s="181"/>
      <c r="F35" s="181"/>
      <c r="G35" s="181"/>
      <c r="H35" s="181"/>
      <c r="I35" s="181"/>
      <c r="J35" s="181"/>
      <c r="K35" s="181"/>
      <c r="L35" s="181"/>
      <c r="M35" s="181"/>
      <c r="N35" s="181"/>
      <c r="O35" s="181"/>
      <c r="P35" s="181"/>
      <c r="Q35" s="181"/>
    </row>
    <row r="36" spans="1:17" x14ac:dyDescent="0.2">
      <c r="A36" s="144"/>
      <c r="B36" s="144"/>
      <c r="C36" s="181"/>
      <c r="D36" s="181"/>
      <c r="E36" s="181"/>
      <c r="F36" s="181"/>
      <c r="G36" s="181"/>
      <c r="H36" s="181"/>
      <c r="I36" s="181"/>
      <c r="J36" s="181"/>
      <c r="K36" s="181"/>
      <c r="L36" s="181"/>
      <c r="M36" s="181"/>
      <c r="N36" s="181"/>
      <c r="O36" s="181"/>
      <c r="P36" s="181"/>
      <c r="Q36" s="181"/>
    </row>
    <row r="37" spans="1:17" x14ac:dyDescent="0.2">
      <c r="A37" s="144"/>
      <c r="B37" s="144"/>
      <c r="C37" s="181"/>
      <c r="D37" s="181"/>
      <c r="E37" s="181"/>
      <c r="F37" s="181"/>
      <c r="G37" s="181"/>
      <c r="H37" s="181"/>
      <c r="I37" s="181"/>
      <c r="J37" s="181"/>
      <c r="K37" s="181"/>
      <c r="L37" s="181"/>
      <c r="M37" s="181"/>
      <c r="N37" s="181"/>
      <c r="O37" s="181"/>
      <c r="P37" s="181"/>
      <c r="Q37" s="181"/>
    </row>
    <row r="38" spans="1:17" x14ac:dyDescent="0.2">
      <c r="A38" s="144"/>
      <c r="B38" s="144"/>
      <c r="C38" s="144"/>
      <c r="D38" s="144"/>
      <c r="E38" s="144"/>
      <c r="F38" s="144"/>
      <c r="G38" s="144"/>
      <c r="H38" s="144"/>
      <c r="I38" s="144"/>
      <c r="J38" s="144"/>
      <c r="K38" s="144"/>
      <c r="L38" s="144"/>
      <c r="M38" s="144"/>
      <c r="N38" s="144"/>
      <c r="O38" s="144"/>
      <c r="P38" s="144"/>
      <c r="Q38" s="144"/>
    </row>
    <row r="39" spans="1:17" x14ac:dyDescent="0.2">
      <c r="A39" s="144"/>
      <c r="B39" s="144"/>
      <c r="C39" s="144"/>
      <c r="D39" s="144"/>
      <c r="E39" s="144"/>
      <c r="F39" s="144"/>
      <c r="G39" s="144"/>
      <c r="H39" s="144"/>
      <c r="I39" s="144"/>
      <c r="J39" s="144"/>
      <c r="K39" s="144"/>
      <c r="L39" s="144"/>
      <c r="M39" s="144"/>
      <c r="N39" s="144"/>
      <c r="O39" s="144"/>
      <c r="P39" s="144"/>
      <c r="Q39" s="144"/>
    </row>
    <row r="40" spans="1:17" x14ac:dyDescent="0.2">
      <c r="A40" s="144"/>
      <c r="B40" s="144"/>
      <c r="C40" s="144"/>
      <c r="D40" s="144"/>
      <c r="E40" s="144"/>
      <c r="F40" s="144"/>
      <c r="G40" s="144"/>
      <c r="H40" s="144"/>
      <c r="I40" s="144"/>
      <c r="J40" s="144"/>
      <c r="K40" s="144"/>
      <c r="L40" s="144"/>
      <c r="M40" s="144"/>
      <c r="N40" s="144"/>
      <c r="O40" s="144"/>
      <c r="P40" s="144"/>
      <c r="Q40" s="144"/>
    </row>
    <row r="41" spans="1:17" x14ac:dyDescent="0.2">
      <c r="A41" s="144"/>
      <c r="B41" s="144"/>
      <c r="C41" s="144"/>
      <c r="D41" s="144"/>
      <c r="E41" s="144"/>
      <c r="F41" s="144"/>
      <c r="G41" s="144"/>
      <c r="H41" s="144"/>
      <c r="I41" s="144"/>
      <c r="J41" s="144"/>
      <c r="K41" s="144"/>
      <c r="L41" s="144"/>
      <c r="M41" s="144"/>
      <c r="N41" s="144"/>
      <c r="O41" s="144"/>
      <c r="P41" s="144"/>
      <c r="Q41" s="144"/>
    </row>
    <row r="42" spans="1:17" x14ac:dyDescent="0.2">
      <c r="A42" s="144"/>
      <c r="B42" s="144"/>
      <c r="C42" s="144"/>
      <c r="D42" s="144"/>
      <c r="E42" s="144"/>
      <c r="F42" s="144"/>
      <c r="G42" s="144"/>
      <c r="H42" s="144"/>
      <c r="I42" s="144"/>
      <c r="J42" s="144"/>
      <c r="K42" s="144"/>
      <c r="L42" s="144"/>
      <c r="M42" s="144"/>
      <c r="N42" s="144"/>
      <c r="O42" s="144"/>
      <c r="P42" s="144"/>
      <c r="Q42" s="144"/>
    </row>
    <row r="43" spans="1:17" x14ac:dyDescent="0.2">
      <c r="A43" s="144"/>
      <c r="B43" s="144"/>
      <c r="C43" s="144"/>
      <c r="D43" s="144"/>
      <c r="E43" s="144"/>
      <c r="F43" s="144"/>
      <c r="G43" s="144"/>
      <c r="H43" s="144"/>
      <c r="I43" s="144"/>
      <c r="J43" s="144"/>
      <c r="K43" s="144"/>
      <c r="L43" s="144"/>
      <c r="M43" s="144"/>
      <c r="N43" s="144"/>
      <c r="O43" s="144"/>
      <c r="P43" s="144"/>
      <c r="Q43" s="144"/>
    </row>
    <row r="44" spans="1:17" x14ac:dyDescent="0.2">
      <c r="A44" s="144"/>
      <c r="B44" s="14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  <c r="P44" s="144"/>
      <c r="Q44" s="144"/>
    </row>
    <row r="45" spans="1:17" x14ac:dyDescent="0.2">
      <c r="A45" s="144"/>
      <c r="B45" s="144"/>
      <c r="C45" s="144"/>
      <c r="D45" s="144"/>
      <c r="E45" s="144"/>
      <c r="F45" s="144"/>
      <c r="G45" s="144"/>
      <c r="H45" s="144"/>
      <c r="I45" s="144"/>
      <c r="J45" s="144"/>
      <c r="K45" s="144"/>
      <c r="L45" s="144"/>
      <c r="M45" s="144"/>
      <c r="N45" s="144"/>
      <c r="O45" s="144"/>
      <c r="P45" s="144"/>
      <c r="Q45" s="144"/>
    </row>
    <row r="46" spans="1:17" x14ac:dyDescent="0.2">
      <c r="A46" s="144"/>
      <c r="B46" s="144"/>
      <c r="C46" s="182"/>
      <c r="D46" s="182"/>
      <c r="E46" s="182"/>
      <c r="F46" s="182"/>
      <c r="G46" s="182"/>
      <c r="H46" s="182"/>
      <c r="I46" s="182"/>
      <c r="J46" s="182"/>
      <c r="K46" s="182"/>
      <c r="L46" s="182"/>
      <c r="M46" s="182"/>
      <c r="N46" s="182"/>
      <c r="O46" s="182"/>
      <c r="P46" s="182"/>
      <c r="Q46" s="182"/>
    </row>
    <row r="47" spans="1:17" x14ac:dyDescent="0.2">
      <c r="A47" s="144"/>
      <c r="B47" s="144"/>
      <c r="C47" s="144"/>
      <c r="D47" s="144"/>
      <c r="E47" s="144"/>
      <c r="F47" s="144"/>
      <c r="G47" s="144"/>
      <c r="H47" s="144"/>
      <c r="I47" s="144"/>
      <c r="J47" s="144"/>
      <c r="K47" s="144"/>
      <c r="L47" s="144"/>
      <c r="M47" s="144"/>
      <c r="N47" s="144"/>
      <c r="O47" s="144"/>
      <c r="P47" s="144"/>
      <c r="Q47" s="144"/>
    </row>
    <row r="48" spans="1:17" x14ac:dyDescent="0.2">
      <c r="A48" s="144"/>
      <c r="B48" s="144"/>
      <c r="C48" s="144"/>
      <c r="D48" s="144"/>
      <c r="E48" s="144"/>
      <c r="F48" s="144"/>
      <c r="G48" s="144"/>
      <c r="H48" s="144"/>
      <c r="I48" s="144"/>
      <c r="J48" s="144"/>
      <c r="K48" s="144"/>
      <c r="L48" s="144"/>
      <c r="M48" s="144"/>
      <c r="N48" s="144"/>
      <c r="O48" s="144"/>
      <c r="P48" s="144"/>
      <c r="Q48" s="144"/>
    </row>
    <row r="49" spans="1:17" x14ac:dyDescent="0.2">
      <c r="A49" s="144"/>
      <c r="B49" s="144"/>
      <c r="C49" s="144"/>
      <c r="D49" s="144"/>
      <c r="E49" s="144"/>
      <c r="F49" s="144"/>
      <c r="G49" s="144"/>
      <c r="H49" s="144"/>
      <c r="I49" s="144"/>
      <c r="J49" s="144"/>
      <c r="K49" s="144"/>
      <c r="L49" s="144"/>
      <c r="M49" s="144"/>
      <c r="N49" s="144"/>
      <c r="O49" s="144"/>
      <c r="P49" s="144"/>
      <c r="Q49" s="144"/>
    </row>
    <row r="50" spans="1:17" x14ac:dyDescent="0.2">
      <c r="A50" s="144"/>
      <c r="B50" s="144"/>
      <c r="C50" s="144"/>
      <c r="D50" s="144"/>
      <c r="E50" s="144"/>
      <c r="F50" s="144"/>
      <c r="G50" s="144"/>
      <c r="H50" s="144"/>
      <c r="I50" s="144"/>
      <c r="J50" s="144"/>
      <c r="K50" s="144"/>
      <c r="L50" s="144"/>
      <c r="M50" s="144"/>
      <c r="N50" s="144"/>
      <c r="O50" s="144"/>
      <c r="P50" s="144"/>
      <c r="Q50" s="144"/>
    </row>
    <row r="51" spans="1:17" x14ac:dyDescent="0.2">
      <c r="A51" s="144"/>
      <c r="B51" s="144"/>
      <c r="C51" s="144"/>
      <c r="D51" s="144"/>
      <c r="E51" s="144"/>
      <c r="F51" s="144"/>
      <c r="G51" s="144"/>
      <c r="H51" s="144"/>
      <c r="I51" s="144"/>
      <c r="J51" s="144"/>
      <c r="K51" s="144"/>
      <c r="L51" s="144"/>
      <c r="M51" s="144"/>
      <c r="N51" s="144"/>
      <c r="O51" s="144"/>
      <c r="P51" s="144"/>
      <c r="Q51" s="144"/>
    </row>
    <row r="52" spans="1:17" x14ac:dyDescent="0.2">
      <c r="A52" s="144"/>
      <c r="B52" s="144"/>
      <c r="C52" s="144"/>
      <c r="D52" s="144"/>
      <c r="E52" s="144"/>
      <c r="F52" s="144"/>
      <c r="G52" s="144"/>
      <c r="H52" s="144"/>
      <c r="I52" s="144"/>
      <c r="J52" s="144"/>
      <c r="K52" s="144"/>
      <c r="L52" s="144"/>
      <c r="M52" s="144"/>
      <c r="N52" s="144"/>
      <c r="O52" s="144"/>
      <c r="P52" s="144"/>
      <c r="Q52" s="144"/>
    </row>
    <row r="53" spans="1:17" x14ac:dyDescent="0.2">
      <c r="A53" s="144"/>
      <c r="B53" s="144"/>
      <c r="C53" s="182"/>
      <c r="D53" s="182"/>
      <c r="E53" s="182"/>
      <c r="F53" s="182"/>
      <c r="G53" s="182"/>
      <c r="H53" s="182"/>
      <c r="I53" s="182"/>
      <c r="J53" s="182"/>
      <c r="K53" s="182"/>
      <c r="L53" s="182"/>
      <c r="M53" s="182"/>
      <c r="N53" s="182"/>
      <c r="O53" s="182"/>
      <c r="P53" s="182"/>
      <c r="Q53" s="182"/>
    </row>
    <row r="54" spans="1:17" x14ac:dyDescent="0.2">
      <c r="A54" s="144"/>
      <c r="B54" s="144"/>
      <c r="C54" s="144"/>
      <c r="D54" s="144"/>
      <c r="E54" s="144"/>
      <c r="F54" s="144"/>
      <c r="G54" s="144"/>
      <c r="H54" s="144"/>
      <c r="I54" s="144"/>
      <c r="J54" s="144"/>
      <c r="K54" s="144"/>
      <c r="L54" s="144"/>
      <c r="M54" s="144"/>
      <c r="N54" s="144"/>
      <c r="O54" s="144"/>
      <c r="P54" s="144"/>
      <c r="Q54" s="144"/>
    </row>
    <row r="55" spans="1:17" x14ac:dyDescent="0.2">
      <c r="A55" s="144"/>
      <c r="B55" s="144"/>
      <c r="C55" s="144"/>
      <c r="D55" s="144"/>
      <c r="E55" s="144"/>
      <c r="F55" s="144"/>
      <c r="G55" s="144"/>
      <c r="H55" s="144"/>
      <c r="I55" s="144"/>
      <c r="J55" s="144"/>
      <c r="K55" s="144"/>
      <c r="L55" s="144"/>
      <c r="M55" s="144"/>
      <c r="N55" s="144"/>
      <c r="O55" s="144"/>
      <c r="P55" s="144"/>
      <c r="Q55" s="144"/>
    </row>
    <row r="56" spans="1:17" x14ac:dyDescent="0.2">
      <c r="A56" s="144"/>
      <c r="B56" s="144"/>
      <c r="C56" s="144"/>
      <c r="D56" s="144"/>
      <c r="E56" s="144"/>
      <c r="F56" s="144"/>
      <c r="G56" s="144"/>
      <c r="H56" s="144"/>
      <c r="I56" s="144"/>
      <c r="J56" s="144"/>
      <c r="K56" s="144"/>
      <c r="L56" s="144"/>
      <c r="M56" s="144"/>
      <c r="N56" s="144"/>
      <c r="O56" s="144"/>
      <c r="P56" s="144"/>
      <c r="Q56" s="144"/>
    </row>
    <row r="57" spans="1:17" x14ac:dyDescent="0.2">
      <c r="A57" s="144"/>
      <c r="B57" s="144"/>
      <c r="C57" s="149"/>
      <c r="D57" s="149"/>
      <c r="E57" s="149"/>
      <c r="F57" s="149"/>
      <c r="G57" s="149"/>
      <c r="H57" s="149"/>
      <c r="I57" s="149"/>
      <c r="J57" s="149"/>
      <c r="K57" s="149"/>
      <c r="L57" s="149"/>
      <c r="M57" s="149"/>
      <c r="N57" s="149"/>
      <c r="O57" s="149"/>
      <c r="P57" s="149"/>
      <c r="Q57" s="149"/>
    </row>
    <row r="58" spans="1:17" x14ac:dyDescent="0.2">
      <c r="A58" s="144"/>
      <c r="B58" s="144"/>
      <c r="C58" s="149"/>
      <c r="D58" s="149"/>
      <c r="E58" s="149"/>
      <c r="F58" s="149"/>
      <c r="G58" s="149"/>
      <c r="H58" s="149"/>
      <c r="I58" s="149"/>
      <c r="J58" s="149"/>
      <c r="K58" s="149"/>
      <c r="L58" s="149"/>
      <c r="M58" s="149"/>
      <c r="N58" s="149"/>
      <c r="O58" s="149"/>
      <c r="P58" s="149"/>
      <c r="Q58" s="149"/>
    </row>
    <row r="59" spans="1:17" x14ac:dyDescent="0.2">
      <c r="A59" s="144"/>
      <c r="B59" s="14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  <c r="P59" s="144"/>
      <c r="Q59" s="144"/>
    </row>
    <row r="60" spans="1:17" x14ac:dyDescent="0.2">
      <c r="A60" s="144"/>
      <c r="B60" s="144"/>
      <c r="C60" s="150"/>
      <c r="D60" s="150"/>
      <c r="E60" s="150"/>
      <c r="F60" s="150"/>
      <c r="G60" s="150"/>
      <c r="H60" s="150"/>
      <c r="I60" s="150"/>
      <c r="J60" s="150"/>
      <c r="K60" s="150"/>
      <c r="L60" s="150"/>
      <c r="M60" s="150"/>
      <c r="N60" s="150"/>
      <c r="O60" s="150"/>
      <c r="P60" s="150"/>
      <c r="Q60" s="150"/>
    </row>
    <row r="61" spans="1:17" x14ac:dyDescent="0.2">
      <c r="A61" s="144"/>
      <c r="B61" s="144"/>
      <c r="C61" s="150"/>
      <c r="D61" s="150"/>
      <c r="E61" s="150"/>
      <c r="F61" s="150"/>
      <c r="G61" s="150"/>
      <c r="H61" s="150"/>
      <c r="I61" s="150"/>
      <c r="J61" s="150"/>
      <c r="K61" s="150"/>
      <c r="L61" s="150"/>
      <c r="M61" s="150"/>
      <c r="N61" s="150"/>
      <c r="O61" s="150"/>
      <c r="P61" s="150"/>
      <c r="Q61" s="150"/>
    </row>
    <row r="62" spans="1:17" x14ac:dyDescent="0.2">
      <c r="A62" s="144"/>
      <c r="B62" s="144"/>
      <c r="C62" s="144"/>
      <c r="D62" s="144"/>
      <c r="E62" s="144"/>
      <c r="F62" s="144"/>
      <c r="G62" s="144"/>
      <c r="H62" s="144"/>
      <c r="I62" s="144"/>
      <c r="J62" s="144"/>
      <c r="K62" s="144"/>
      <c r="L62" s="144"/>
      <c r="M62" s="144"/>
      <c r="N62" s="144"/>
      <c r="O62" s="144"/>
      <c r="P62" s="144"/>
      <c r="Q62" s="144"/>
    </row>
    <row r="63" spans="1:17" x14ac:dyDescent="0.2">
      <c r="A63" s="144"/>
      <c r="B63" s="144"/>
      <c r="C63" s="144"/>
      <c r="D63" s="144"/>
      <c r="E63" s="144"/>
      <c r="F63" s="144"/>
      <c r="G63" s="144"/>
      <c r="H63" s="144"/>
      <c r="I63" s="144"/>
      <c r="J63" s="144"/>
      <c r="K63" s="144"/>
      <c r="L63" s="144"/>
      <c r="M63" s="144"/>
      <c r="N63" s="144"/>
      <c r="O63" s="144"/>
      <c r="P63" s="144"/>
      <c r="Q63" s="144"/>
    </row>
    <row r="64" spans="1:17" x14ac:dyDescent="0.2">
      <c r="A64" s="144"/>
      <c r="B64" s="144"/>
      <c r="C64" s="182"/>
      <c r="D64" s="182"/>
      <c r="E64" s="182"/>
      <c r="F64" s="182"/>
      <c r="G64" s="182"/>
      <c r="H64" s="182"/>
      <c r="I64" s="182"/>
      <c r="J64" s="182"/>
      <c r="K64" s="182"/>
      <c r="L64" s="182"/>
      <c r="M64" s="182"/>
      <c r="N64" s="182"/>
      <c r="O64" s="182"/>
      <c r="P64" s="182"/>
      <c r="Q64" s="182"/>
    </row>
    <row r="65" spans="1:17" x14ac:dyDescent="0.2">
      <c r="A65" s="144"/>
      <c r="B65" s="144"/>
      <c r="C65" s="182"/>
      <c r="D65" s="182"/>
      <c r="E65" s="182"/>
      <c r="F65" s="182"/>
      <c r="G65" s="182"/>
      <c r="H65" s="182"/>
      <c r="I65" s="182"/>
      <c r="J65" s="182"/>
      <c r="K65" s="182"/>
      <c r="L65" s="182"/>
      <c r="M65" s="182"/>
      <c r="N65" s="182"/>
      <c r="O65" s="182"/>
      <c r="P65" s="182"/>
      <c r="Q65" s="182"/>
    </row>
    <row r="66" spans="1:17" x14ac:dyDescent="0.2">
      <c r="A66" s="144"/>
      <c r="B66" s="144"/>
      <c r="C66" s="144"/>
      <c r="D66" s="144"/>
      <c r="E66" s="144"/>
      <c r="F66" s="182"/>
      <c r="G66" s="182"/>
      <c r="H66" s="182"/>
      <c r="I66" s="182"/>
      <c r="J66" s="182"/>
      <c r="K66" s="182"/>
      <c r="L66" s="182"/>
      <c r="M66" s="182"/>
      <c r="N66" s="182"/>
      <c r="O66" s="182"/>
      <c r="P66" s="182"/>
      <c r="Q66" s="182"/>
    </row>
  </sheetData>
  <mergeCells count="12">
    <mergeCell ref="A3:Q3"/>
    <mergeCell ref="B5:Q5"/>
    <mergeCell ref="C15:C16"/>
    <mergeCell ref="E15:E16"/>
    <mergeCell ref="F15:F16"/>
    <mergeCell ref="G15:G16"/>
    <mergeCell ref="I15:I16"/>
    <mergeCell ref="B9:Q9"/>
    <mergeCell ref="B13:Q13"/>
    <mergeCell ref="C7:C8"/>
    <mergeCell ref="D7:D8"/>
    <mergeCell ref="E7:E8"/>
  </mergeCells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autoPageBreaks="0"/>
  </sheetPr>
  <dimension ref="A3:I10"/>
  <sheetViews>
    <sheetView workbookViewId="0">
      <selection activeCell="K11" sqref="K11"/>
    </sheetView>
  </sheetViews>
  <sheetFormatPr defaultRowHeight="14.25" x14ac:dyDescent="0.2"/>
  <cols>
    <col min="1" max="1" width="37.109375" customWidth="1"/>
    <col min="2" max="9" width="15.6640625" customWidth="1"/>
  </cols>
  <sheetData>
    <row r="3" spans="1:9" ht="24.95" customHeight="1" x14ac:dyDescent="0.2">
      <c r="A3" s="207" t="s">
        <v>275</v>
      </c>
      <c r="B3" s="207"/>
      <c r="C3" s="207"/>
      <c r="D3" s="207"/>
      <c r="E3" s="207"/>
      <c r="F3" s="207"/>
      <c r="G3" s="207"/>
      <c r="H3" s="207"/>
      <c r="I3" s="207"/>
    </row>
    <row r="4" spans="1:9" x14ac:dyDescent="0.2">
      <c r="A4" s="139" t="s">
        <v>269</v>
      </c>
      <c r="B4" s="139">
        <v>2016</v>
      </c>
      <c r="C4" s="139">
        <v>2017</v>
      </c>
      <c r="D4" s="139">
        <v>2018</v>
      </c>
      <c r="E4" s="139">
        <v>2019</v>
      </c>
      <c r="F4" s="139">
        <v>2020</v>
      </c>
      <c r="G4" s="139">
        <v>2021</v>
      </c>
      <c r="H4" s="139">
        <v>2022</v>
      </c>
      <c r="I4" s="139">
        <v>2023</v>
      </c>
    </row>
    <row r="5" spans="1:9" x14ac:dyDescent="0.2">
      <c r="A5" s="68" t="s">
        <v>270</v>
      </c>
      <c r="B5" s="157">
        <v>1.1209486217111473</v>
      </c>
      <c r="C5" s="157">
        <v>0.97662773480971099</v>
      </c>
      <c r="D5" s="157">
        <v>0.93626781876158161</v>
      </c>
      <c r="E5" s="157">
        <v>0.91549192046149885</v>
      </c>
      <c r="F5" s="157">
        <v>1.3078019532974492</v>
      </c>
      <c r="G5" s="157">
        <v>0.83256413165201848</v>
      </c>
      <c r="H5" s="157">
        <v>0.66492982091723751</v>
      </c>
      <c r="I5" s="157">
        <v>0.62985999898940259</v>
      </c>
    </row>
    <row r="6" spans="1:9" x14ac:dyDescent="0.2">
      <c r="A6" s="70" t="s">
        <v>271</v>
      </c>
      <c r="B6" s="158">
        <v>1.2669309693857771</v>
      </c>
      <c r="C6" s="158">
        <v>1.158100025921621</v>
      </c>
      <c r="D6" s="158">
        <v>1.0298061155457068</v>
      </c>
      <c r="E6" s="158">
        <v>1.0499822373704859</v>
      </c>
      <c r="F6" s="158">
        <v>1.41373344523681</v>
      </c>
      <c r="G6" s="158">
        <v>0.81126373228714632</v>
      </c>
      <c r="H6" s="158">
        <v>0.73261521551914477</v>
      </c>
      <c r="I6" s="158">
        <v>0.7212778342755618</v>
      </c>
    </row>
    <row r="7" spans="1:9" x14ac:dyDescent="0.2">
      <c r="A7" s="68" t="s">
        <v>272</v>
      </c>
      <c r="B7" s="157">
        <v>1.0243134212565521</v>
      </c>
      <c r="C7" s="157">
        <v>0.92896479066690008</v>
      </c>
      <c r="D7" s="157">
        <v>0.95209515109034792</v>
      </c>
      <c r="E7" s="157">
        <v>0.87979407989171754</v>
      </c>
      <c r="F7" s="157">
        <v>1.2800526598109498</v>
      </c>
      <c r="G7" s="157">
        <v>0.83560069428618056</v>
      </c>
      <c r="H7" s="157">
        <v>0.83063815791679707</v>
      </c>
      <c r="I7" s="157">
        <v>0.83131227599218782</v>
      </c>
    </row>
    <row r="8" spans="1:9" x14ac:dyDescent="0.2">
      <c r="A8" s="70" t="s">
        <v>273</v>
      </c>
      <c r="B8" s="158">
        <v>1.1529504570279918</v>
      </c>
      <c r="C8" s="158">
        <v>1.0560045915778535</v>
      </c>
      <c r="D8" s="158">
        <v>1.1054091828023471</v>
      </c>
      <c r="E8" s="158">
        <v>1.0553573073348512</v>
      </c>
      <c r="F8" s="158">
        <v>1.4939867925635222</v>
      </c>
      <c r="G8" s="158">
        <v>0.95547734515094185</v>
      </c>
      <c r="H8" s="158">
        <v>0.95533297027637964</v>
      </c>
      <c r="I8" s="158">
        <v>1.0013796837403752</v>
      </c>
    </row>
    <row r="9" spans="1:9" x14ac:dyDescent="0.2">
      <c r="A9" s="56"/>
      <c r="B9" s="79"/>
      <c r="C9" s="79"/>
      <c r="D9" s="79"/>
      <c r="E9" s="79"/>
      <c r="F9" s="79"/>
      <c r="G9" s="79"/>
      <c r="H9" s="79"/>
      <c r="I9" s="56"/>
    </row>
    <row r="10" spans="1:9" x14ac:dyDescent="0.2">
      <c r="A10" t="s">
        <v>274</v>
      </c>
      <c r="B10" s="79"/>
      <c r="C10" s="79"/>
      <c r="D10" s="79"/>
      <c r="E10" s="79"/>
      <c r="F10" s="79"/>
      <c r="G10" s="79"/>
      <c r="H10" s="79"/>
      <c r="I10" s="79"/>
    </row>
  </sheetData>
  <mergeCells count="1">
    <mergeCell ref="A3:I3"/>
  </mergeCells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autoPageBreaks="0"/>
  </sheetPr>
  <dimension ref="A3:I54"/>
  <sheetViews>
    <sheetView workbookViewId="0">
      <selection activeCell="A7" sqref="A7"/>
    </sheetView>
  </sheetViews>
  <sheetFormatPr defaultColWidth="9.21875" defaultRowHeight="14.25" x14ac:dyDescent="0.2"/>
  <cols>
    <col min="1" max="1" width="35" style="56" customWidth="1"/>
    <col min="2" max="9" width="17.33203125" style="56" customWidth="1"/>
    <col min="10" max="16384" width="9.21875" style="56"/>
  </cols>
  <sheetData>
    <row r="3" spans="1:9" ht="24.95" customHeight="1" x14ac:dyDescent="0.2">
      <c r="A3" s="207" t="s">
        <v>255</v>
      </c>
      <c r="B3" s="207"/>
      <c r="C3" s="207"/>
      <c r="D3" s="207"/>
      <c r="E3" s="207"/>
      <c r="F3" s="207"/>
      <c r="G3" s="207"/>
      <c r="H3" s="207"/>
      <c r="I3" s="207"/>
    </row>
    <row r="4" spans="1:9" ht="20.100000000000001" customHeight="1" x14ac:dyDescent="0.2">
      <c r="A4" s="116" t="s">
        <v>256</v>
      </c>
      <c r="B4" s="116">
        <v>2016</v>
      </c>
      <c r="C4" s="116">
        <v>2017</v>
      </c>
      <c r="D4" s="116">
        <v>2018</v>
      </c>
      <c r="E4" s="116">
        <v>2019</v>
      </c>
      <c r="F4" s="116">
        <v>2020</v>
      </c>
      <c r="G4" s="116">
        <v>2021</v>
      </c>
      <c r="H4" s="116">
        <v>2022</v>
      </c>
      <c r="I4" s="116">
        <v>2023</v>
      </c>
    </row>
    <row r="5" spans="1:9" x14ac:dyDescent="0.2">
      <c r="A5" s="68" t="s">
        <v>175</v>
      </c>
      <c r="B5" s="69">
        <v>151124635.169159</v>
      </c>
      <c r="C5" s="69">
        <v>163742696.35512501</v>
      </c>
      <c r="D5" s="69">
        <v>166673797.06435001</v>
      </c>
      <c r="E5" s="69">
        <v>176425172.529549</v>
      </c>
      <c r="F5" s="69">
        <v>169664904.10092101</v>
      </c>
      <c r="G5" s="69">
        <v>177066689.173397</v>
      </c>
      <c r="H5" s="69">
        <v>212231955.98453</v>
      </c>
      <c r="I5" s="69">
        <v>230249048.568376</v>
      </c>
    </row>
    <row r="6" spans="1:9" x14ac:dyDescent="0.2">
      <c r="A6" s="70" t="s">
        <v>176</v>
      </c>
      <c r="B6" s="71">
        <v>550107966.66238105</v>
      </c>
      <c r="C6" s="71">
        <v>578287892.73561299</v>
      </c>
      <c r="D6" s="71">
        <v>633658830.88057995</v>
      </c>
      <c r="E6" s="71">
        <v>745092852.412871</v>
      </c>
      <c r="F6" s="71">
        <v>774484992.43370795</v>
      </c>
      <c r="G6" s="71">
        <v>814230758.06256998</v>
      </c>
      <c r="H6" s="71">
        <v>935043190.77814305</v>
      </c>
      <c r="I6" s="71">
        <v>1056304185.88662</v>
      </c>
    </row>
    <row r="7" spans="1:9" x14ac:dyDescent="0.2">
      <c r="A7" s="72" t="s">
        <v>177</v>
      </c>
      <c r="B7" s="79"/>
      <c r="C7" s="79"/>
      <c r="D7" s="79"/>
      <c r="E7" s="79"/>
      <c r="F7" s="79"/>
      <c r="G7" s="79"/>
      <c r="H7" s="79"/>
    </row>
    <row r="8" spans="1:9" x14ac:dyDescent="0.2">
      <c r="B8" s="79"/>
      <c r="C8" s="79"/>
      <c r="D8" s="79"/>
      <c r="E8" s="79"/>
      <c r="F8" s="79"/>
      <c r="G8" s="79"/>
      <c r="H8" s="79"/>
    </row>
    <row r="9" spans="1:9" x14ac:dyDescent="0.2">
      <c r="B9" s="79"/>
      <c r="C9" s="79"/>
      <c r="D9" s="79"/>
      <c r="E9" s="79"/>
      <c r="F9" s="79"/>
      <c r="G9" s="79"/>
      <c r="H9" s="79"/>
    </row>
    <row r="10" spans="1:9" x14ac:dyDescent="0.2">
      <c r="A10" t="s">
        <v>257</v>
      </c>
      <c r="B10" s="79"/>
      <c r="C10" s="79"/>
      <c r="D10" s="79"/>
      <c r="E10" s="79"/>
      <c r="F10" s="79"/>
      <c r="G10" s="79"/>
      <c r="H10" s="79"/>
      <c r="I10" s="79"/>
    </row>
    <row r="11" spans="1:9" x14ac:dyDescent="0.2">
      <c r="B11" s="79"/>
      <c r="C11" s="79"/>
      <c r="D11" s="79"/>
      <c r="E11" s="79"/>
      <c r="F11" s="79"/>
      <c r="G11" s="79"/>
      <c r="H11" s="79"/>
      <c r="I11" s="79"/>
    </row>
    <row r="15" spans="1:9" x14ac:dyDescent="0.2">
      <c r="D15" s="60"/>
      <c r="E15" s="60"/>
      <c r="F15" s="60"/>
      <c r="G15" s="60"/>
      <c r="H15" s="60"/>
    </row>
    <row r="17" spans="1:9" x14ac:dyDescent="0.2">
      <c r="B17" s="60"/>
      <c r="C17" s="60"/>
      <c r="D17" s="60"/>
      <c r="E17" s="60"/>
      <c r="F17" s="60"/>
      <c r="G17" s="60"/>
      <c r="H17" s="60"/>
      <c r="I17" s="60"/>
    </row>
    <row r="18" spans="1:9" x14ac:dyDescent="0.2">
      <c r="B18" s="60"/>
      <c r="C18" s="60"/>
      <c r="D18" s="60"/>
      <c r="E18" s="60"/>
      <c r="F18" s="60"/>
      <c r="G18" s="60"/>
      <c r="H18" s="60"/>
      <c r="I18" s="60"/>
    </row>
    <row r="20" spans="1:9" x14ac:dyDescent="0.2">
      <c r="A20" s="73"/>
      <c r="B20" s="73"/>
      <c r="C20" s="73"/>
      <c r="D20" s="73"/>
      <c r="E20" s="73"/>
      <c r="F20" s="73"/>
      <c r="G20" s="73"/>
      <c r="H20" s="73"/>
    </row>
    <row r="21" spans="1:9" x14ac:dyDescent="0.2">
      <c r="A21" s="72"/>
      <c r="B21" s="74"/>
      <c r="C21" s="74"/>
      <c r="D21" s="74"/>
      <c r="E21" s="74"/>
      <c r="F21" s="74"/>
      <c r="G21" s="74"/>
      <c r="H21" s="74"/>
    </row>
    <row r="22" spans="1:9" x14ac:dyDescent="0.2">
      <c r="A22" s="72"/>
      <c r="B22" s="74"/>
      <c r="C22" s="74"/>
      <c r="D22" s="74"/>
      <c r="E22" s="74"/>
      <c r="F22" s="74"/>
      <c r="G22" s="74"/>
      <c r="H22" s="74"/>
    </row>
    <row r="23" spans="1:9" x14ac:dyDescent="0.2">
      <c r="A23" s="72"/>
      <c r="B23" s="74"/>
      <c r="C23" s="74"/>
      <c r="D23" s="74"/>
      <c r="E23" s="74"/>
      <c r="F23" s="74"/>
      <c r="G23" s="74"/>
      <c r="H23" s="74"/>
    </row>
    <row r="24" spans="1:9" x14ac:dyDescent="0.2">
      <c r="A24" s="72"/>
      <c r="B24" s="74"/>
      <c r="C24" s="74"/>
      <c r="D24" s="74"/>
      <c r="E24" s="74"/>
      <c r="F24" s="74"/>
      <c r="G24" s="74"/>
      <c r="H24" s="74"/>
    </row>
    <row r="25" spans="1:9" x14ac:dyDescent="0.2">
      <c r="A25" s="72"/>
      <c r="B25" s="74"/>
      <c r="C25" s="74"/>
      <c r="D25" s="74"/>
      <c r="E25" s="74"/>
      <c r="F25" s="74"/>
      <c r="G25" s="74"/>
      <c r="H25" s="74"/>
    </row>
    <row r="26" spans="1:9" x14ac:dyDescent="0.2">
      <c r="A26" s="72"/>
      <c r="B26" s="74"/>
      <c r="C26" s="74"/>
      <c r="D26" s="74"/>
      <c r="E26" s="74"/>
      <c r="F26" s="74"/>
      <c r="G26" s="74"/>
      <c r="H26" s="74"/>
    </row>
    <row r="27" spans="1:9" x14ac:dyDescent="0.2">
      <c r="A27" s="72"/>
      <c r="B27" s="74"/>
      <c r="C27" s="74"/>
      <c r="D27" s="74"/>
      <c r="E27" s="74"/>
      <c r="F27" s="74"/>
      <c r="G27" s="74"/>
      <c r="H27" s="74"/>
    </row>
    <row r="28" spans="1:9" x14ac:dyDescent="0.2">
      <c r="A28" s="72"/>
      <c r="B28" s="74"/>
      <c r="C28" s="74"/>
      <c r="D28" s="74"/>
      <c r="E28" s="74"/>
      <c r="F28" s="74"/>
      <c r="G28" s="74"/>
      <c r="H28" s="74"/>
    </row>
    <row r="29" spans="1:9" x14ac:dyDescent="0.2">
      <c r="A29" s="72"/>
      <c r="B29" s="74"/>
      <c r="C29" s="74"/>
      <c r="D29" s="74"/>
      <c r="E29" s="74"/>
      <c r="F29" s="74"/>
      <c r="G29" s="74"/>
      <c r="H29" s="74"/>
    </row>
    <row r="30" spans="1:9" x14ac:dyDescent="0.2">
      <c r="A30" s="72"/>
      <c r="B30" s="74"/>
      <c r="C30" s="74"/>
      <c r="D30" s="74"/>
      <c r="E30" s="74"/>
      <c r="F30" s="74"/>
      <c r="G30" s="74"/>
      <c r="H30" s="74"/>
    </row>
    <row r="31" spans="1:9" x14ac:dyDescent="0.2">
      <c r="A31" s="72"/>
      <c r="B31" s="74"/>
      <c r="C31" s="74"/>
      <c r="D31" s="74"/>
      <c r="E31" s="74"/>
      <c r="F31" s="74"/>
      <c r="G31" s="74"/>
      <c r="H31" s="74"/>
    </row>
    <row r="32" spans="1:9" x14ac:dyDescent="0.2">
      <c r="A32" s="72"/>
      <c r="B32" s="74"/>
      <c r="C32" s="74"/>
      <c r="D32" s="74"/>
      <c r="E32" s="74"/>
      <c r="F32" s="74"/>
      <c r="G32" s="74"/>
      <c r="H32" s="74"/>
    </row>
    <row r="33" spans="1:8" x14ac:dyDescent="0.2">
      <c r="A33" s="72"/>
      <c r="B33" s="74"/>
      <c r="C33" s="74"/>
      <c r="D33" s="74"/>
      <c r="E33" s="74"/>
      <c r="F33" s="74"/>
      <c r="G33" s="74"/>
      <c r="H33" s="74"/>
    </row>
    <row r="34" spans="1:8" x14ac:dyDescent="0.2">
      <c r="A34" s="72"/>
      <c r="B34" s="74"/>
      <c r="C34" s="74"/>
      <c r="D34" s="74"/>
      <c r="E34" s="74"/>
      <c r="F34" s="74"/>
      <c r="G34" s="74"/>
      <c r="H34" s="74"/>
    </row>
    <row r="35" spans="1:8" x14ac:dyDescent="0.2">
      <c r="A35" s="72"/>
      <c r="B35" s="75"/>
      <c r="C35" s="75"/>
      <c r="D35" s="75"/>
      <c r="E35" s="75"/>
      <c r="F35" s="75"/>
      <c r="G35" s="75"/>
      <c r="H35" s="75"/>
    </row>
    <row r="36" spans="1:8" x14ac:dyDescent="0.2">
      <c r="A36" s="72"/>
      <c r="B36" s="72"/>
      <c r="C36" s="72"/>
      <c r="D36" s="72"/>
      <c r="E36" s="72"/>
      <c r="F36" s="72"/>
      <c r="G36" s="72"/>
      <c r="H36" s="72"/>
    </row>
    <row r="37" spans="1:8" x14ac:dyDescent="0.2">
      <c r="A37" s="73"/>
      <c r="B37" s="73"/>
      <c r="C37" s="73"/>
      <c r="D37" s="73"/>
      <c r="E37" s="73"/>
      <c r="F37" s="73"/>
      <c r="G37" s="73"/>
      <c r="H37" s="73"/>
    </row>
    <row r="38" spans="1:8" x14ac:dyDescent="0.2">
      <c r="A38" s="72"/>
      <c r="B38" s="74"/>
      <c r="C38" s="74"/>
      <c r="D38" s="74"/>
      <c r="E38" s="74"/>
      <c r="F38" s="74"/>
      <c r="G38" s="74"/>
      <c r="H38" s="74"/>
    </row>
    <row r="39" spans="1:8" x14ac:dyDescent="0.2">
      <c r="A39" s="72"/>
      <c r="B39" s="74"/>
      <c r="C39" s="74"/>
      <c r="D39" s="74"/>
      <c r="E39" s="74"/>
      <c r="F39" s="74"/>
      <c r="G39" s="74"/>
      <c r="H39" s="74"/>
    </row>
    <row r="40" spans="1:8" x14ac:dyDescent="0.2">
      <c r="A40" s="72"/>
      <c r="B40" s="74"/>
      <c r="C40" s="74"/>
      <c r="D40" s="74"/>
      <c r="E40" s="74"/>
      <c r="F40" s="74"/>
      <c r="G40" s="74"/>
      <c r="H40" s="74"/>
    </row>
    <row r="41" spans="1:8" x14ac:dyDescent="0.2">
      <c r="A41" s="72"/>
      <c r="B41" s="74"/>
      <c r="C41" s="74"/>
      <c r="D41" s="74"/>
      <c r="E41" s="74"/>
      <c r="F41" s="74"/>
      <c r="G41" s="74"/>
      <c r="H41" s="74"/>
    </row>
    <row r="42" spans="1:8" x14ac:dyDescent="0.2">
      <c r="A42" s="72"/>
      <c r="B42" s="74"/>
      <c r="C42" s="74"/>
      <c r="D42" s="74"/>
      <c r="E42" s="74"/>
      <c r="F42" s="74"/>
      <c r="G42" s="74"/>
      <c r="H42" s="74"/>
    </row>
    <row r="43" spans="1:8" x14ac:dyDescent="0.2">
      <c r="A43" s="72"/>
      <c r="B43" s="74"/>
      <c r="C43" s="74"/>
      <c r="D43" s="74"/>
      <c r="E43" s="74"/>
      <c r="F43" s="74"/>
      <c r="G43" s="74"/>
      <c r="H43" s="74"/>
    </row>
    <row r="44" spans="1:8" x14ac:dyDescent="0.2">
      <c r="A44" s="72"/>
      <c r="B44" s="74"/>
      <c r="C44" s="74"/>
      <c r="D44" s="74"/>
      <c r="E44" s="74"/>
      <c r="F44" s="74"/>
      <c r="G44" s="74"/>
      <c r="H44" s="74"/>
    </row>
    <row r="45" spans="1:8" x14ac:dyDescent="0.2">
      <c r="A45" s="72"/>
      <c r="B45" s="74"/>
      <c r="C45" s="74"/>
      <c r="D45" s="74"/>
      <c r="E45" s="74"/>
      <c r="F45" s="74"/>
      <c r="G45" s="74"/>
      <c r="H45" s="74"/>
    </row>
    <row r="46" spans="1:8" x14ac:dyDescent="0.2">
      <c r="A46" s="72"/>
      <c r="B46" s="74"/>
      <c r="C46" s="74"/>
      <c r="D46" s="74"/>
      <c r="E46" s="74"/>
      <c r="F46" s="74"/>
      <c r="G46" s="74"/>
      <c r="H46" s="74"/>
    </row>
    <row r="47" spans="1:8" x14ac:dyDescent="0.2">
      <c r="A47" s="72"/>
      <c r="B47" s="74"/>
      <c r="C47" s="74"/>
      <c r="D47" s="74"/>
      <c r="E47" s="74"/>
      <c r="F47" s="74"/>
      <c r="G47" s="74"/>
      <c r="H47" s="74"/>
    </row>
    <row r="48" spans="1:8" x14ac:dyDescent="0.2">
      <c r="A48" s="72"/>
      <c r="B48" s="74"/>
      <c r="C48" s="74"/>
      <c r="D48" s="74"/>
      <c r="E48" s="74"/>
      <c r="F48" s="74"/>
      <c r="G48" s="74"/>
      <c r="H48" s="74"/>
    </row>
    <row r="49" spans="1:8" x14ac:dyDescent="0.2">
      <c r="A49" s="72"/>
      <c r="B49" s="74"/>
      <c r="C49" s="74"/>
      <c r="D49" s="74"/>
      <c r="E49" s="74"/>
      <c r="F49" s="74"/>
      <c r="G49" s="74"/>
      <c r="H49" s="74"/>
    </row>
    <row r="50" spans="1:8" x14ac:dyDescent="0.2">
      <c r="A50" s="72"/>
      <c r="B50" s="74"/>
      <c r="C50" s="74"/>
      <c r="D50" s="74"/>
      <c r="E50" s="74"/>
      <c r="F50" s="74"/>
      <c r="G50" s="74"/>
      <c r="H50" s="74"/>
    </row>
    <row r="51" spans="1:8" x14ac:dyDescent="0.2">
      <c r="A51" s="72"/>
      <c r="B51" s="74"/>
      <c r="C51" s="74"/>
      <c r="D51" s="74"/>
      <c r="E51" s="74"/>
      <c r="F51" s="74"/>
      <c r="G51" s="74"/>
      <c r="H51" s="74"/>
    </row>
    <row r="52" spans="1:8" x14ac:dyDescent="0.2">
      <c r="A52" s="72"/>
      <c r="B52" s="74"/>
      <c r="C52" s="74"/>
      <c r="D52" s="74"/>
      <c r="E52" s="74"/>
      <c r="F52" s="74"/>
      <c r="G52" s="74"/>
      <c r="H52" s="74"/>
    </row>
    <row r="53" spans="1:8" x14ac:dyDescent="0.2">
      <c r="A53" s="72"/>
      <c r="B53" s="74"/>
      <c r="C53" s="74"/>
      <c r="D53" s="74"/>
      <c r="E53" s="74"/>
      <c r="F53" s="74"/>
      <c r="G53" s="74"/>
      <c r="H53" s="74"/>
    </row>
    <row r="54" spans="1:8" x14ac:dyDescent="0.2">
      <c r="A54" s="72"/>
      <c r="B54" s="75"/>
      <c r="C54" s="75"/>
      <c r="D54" s="75"/>
      <c r="E54" s="75"/>
      <c r="F54" s="75"/>
      <c r="G54" s="75"/>
      <c r="H54" s="75"/>
    </row>
  </sheetData>
  <mergeCells count="1">
    <mergeCell ref="A3:I3"/>
  </mergeCells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autoPageBreaks="0"/>
  </sheetPr>
  <dimension ref="A3:K23"/>
  <sheetViews>
    <sheetView workbookViewId="0">
      <selection activeCell="D17" sqref="D17"/>
    </sheetView>
  </sheetViews>
  <sheetFormatPr defaultColWidth="9.21875" defaultRowHeight="14.25" x14ac:dyDescent="0.2"/>
  <cols>
    <col min="1" max="1" width="42.44140625" style="56" customWidth="1"/>
    <col min="2" max="11" width="14.109375" style="56" customWidth="1"/>
    <col min="12" max="16384" width="9.21875" style="56"/>
  </cols>
  <sheetData>
    <row r="3" spans="1:11" ht="24.95" customHeight="1" x14ac:dyDescent="0.2">
      <c r="A3" s="207" t="s">
        <v>258</v>
      </c>
      <c r="B3" s="207"/>
      <c r="C3" s="207"/>
      <c r="D3" s="207"/>
      <c r="E3" s="207"/>
      <c r="F3" s="207"/>
      <c r="G3" s="207"/>
      <c r="H3" s="207"/>
      <c r="I3" s="207"/>
      <c r="J3" s="207"/>
      <c r="K3" s="207"/>
    </row>
    <row r="4" spans="1:11" ht="20.100000000000001" customHeight="1" x14ac:dyDescent="0.2">
      <c r="A4" s="67" t="s">
        <v>268</v>
      </c>
      <c r="B4" s="67">
        <v>2014</v>
      </c>
      <c r="C4" s="67">
        <v>2015</v>
      </c>
      <c r="D4" s="67">
        <v>2016</v>
      </c>
      <c r="E4" s="67">
        <v>2017</v>
      </c>
      <c r="F4" s="67">
        <v>2018</v>
      </c>
      <c r="G4" s="67">
        <v>2019</v>
      </c>
      <c r="H4" s="67">
        <v>2020</v>
      </c>
      <c r="I4" s="67">
        <v>2021</v>
      </c>
      <c r="J4" s="67">
        <v>2022</v>
      </c>
      <c r="K4" s="116">
        <v>2023</v>
      </c>
    </row>
    <row r="5" spans="1:11" ht="15" customHeight="1" x14ac:dyDescent="0.2">
      <c r="A5" s="76" t="s">
        <v>178</v>
      </c>
      <c r="B5" s="57">
        <v>75378557.347623006</v>
      </c>
      <c r="C5" s="57">
        <v>76024663.485921994</v>
      </c>
      <c r="D5" s="57">
        <v>77451795.056532994</v>
      </c>
      <c r="E5" s="57">
        <v>81720360.867883995</v>
      </c>
      <c r="F5" s="57">
        <v>89438594.336061001</v>
      </c>
      <c r="G5" s="57">
        <v>118293126.016313</v>
      </c>
      <c r="H5" s="57">
        <v>124030957.213046</v>
      </c>
      <c r="I5" s="57">
        <v>124435968.444012</v>
      </c>
      <c r="J5" s="57">
        <v>140543069.94593301</v>
      </c>
      <c r="K5" s="57">
        <v>163351788.73777699</v>
      </c>
    </row>
    <row r="6" spans="1:11" ht="15" customHeight="1" x14ac:dyDescent="0.2">
      <c r="A6" s="70" t="s">
        <v>179</v>
      </c>
      <c r="B6" s="58">
        <v>3483216.52</v>
      </c>
      <c r="C6" s="58">
        <v>2479100.1</v>
      </c>
      <c r="D6" s="58">
        <v>7170323.7699999996</v>
      </c>
      <c r="E6" s="58">
        <v>10278538.609999999</v>
      </c>
      <c r="F6" s="58">
        <v>7248142.0800000001</v>
      </c>
      <c r="G6" s="58">
        <v>12605411.51</v>
      </c>
      <c r="H6" s="58">
        <v>7035356.3600000003</v>
      </c>
      <c r="I6" s="58">
        <v>6030675.6500000004</v>
      </c>
      <c r="J6" s="58">
        <v>7194672.9479999999</v>
      </c>
      <c r="K6" s="58">
        <v>-522162.77</v>
      </c>
    </row>
    <row r="7" spans="1:11" ht="15" customHeight="1" x14ac:dyDescent="0.2">
      <c r="A7" s="76" t="s">
        <v>180</v>
      </c>
      <c r="B7" s="57">
        <v>497133824.49471098</v>
      </c>
      <c r="C7" s="57">
        <v>519485942.38703501</v>
      </c>
      <c r="D7" s="57">
        <v>550107966.66238105</v>
      </c>
      <c r="E7" s="57">
        <v>578287892.73561299</v>
      </c>
      <c r="F7" s="57">
        <v>633658830.88057995</v>
      </c>
      <c r="G7" s="57">
        <v>745092852.412871</v>
      </c>
      <c r="H7" s="57">
        <v>774484992.43370795</v>
      </c>
      <c r="I7" s="57">
        <v>814230758.06256998</v>
      </c>
      <c r="J7" s="57">
        <v>935043190.77814305</v>
      </c>
      <c r="K7" s="57">
        <v>1056304185.88662</v>
      </c>
    </row>
    <row r="8" spans="1:11" x14ac:dyDescent="0.2">
      <c r="A8" s="72" t="s">
        <v>177</v>
      </c>
      <c r="B8" s="72"/>
      <c r="C8" s="72"/>
    </row>
    <row r="10" spans="1:11" x14ac:dyDescent="0.2">
      <c r="D10" s="77"/>
      <c r="E10" s="77"/>
      <c r="F10" s="77"/>
      <c r="G10" s="77"/>
      <c r="H10" s="77"/>
      <c r="I10" s="77"/>
      <c r="J10" s="77"/>
    </row>
    <row r="11" spans="1:11" x14ac:dyDescent="0.2">
      <c r="D11" s="77"/>
      <c r="E11" s="77"/>
      <c r="F11" s="77"/>
      <c r="G11" s="77"/>
      <c r="H11" s="77"/>
      <c r="I11" s="77"/>
      <c r="J11" s="77"/>
    </row>
    <row r="12" spans="1:11" x14ac:dyDescent="0.2">
      <c r="A12" t="s">
        <v>257</v>
      </c>
      <c r="B12" s="79"/>
      <c r="C12" s="79"/>
      <c r="D12" s="79"/>
      <c r="E12" s="79"/>
      <c r="F12" s="79"/>
      <c r="G12" s="79"/>
      <c r="H12" s="79"/>
      <c r="I12" s="79"/>
      <c r="J12" s="79"/>
    </row>
    <row r="13" spans="1:11" x14ac:dyDescent="0.2">
      <c r="B13" s="79"/>
      <c r="C13" s="79"/>
      <c r="D13" s="79"/>
      <c r="E13" s="79"/>
      <c r="F13" s="79"/>
      <c r="G13" s="79"/>
      <c r="H13" s="79"/>
      <c r="I13" s="79"/>
      <c r="J13" s="79"/>
    </row>
    <row r="16" spans="1:11" x14ac:dyDescent="0.2">
      <c r="D16" s="78"/>
      <c r="E16" s="78"/>
      <c r="F16" s="78"/>
    </row>
    <row r="18" spans="2:11" x14ac:dyDescent="0.2">
      <c r="B18" s="60"/>
      <c r="C18" s="60"/>
      <c r="D18" s="60"/>
      <c r="E18" s="60"/>
      <c r="F18" s="60"/>
      <c r="G18" s="60"/>
      <c r="H18" s="60"/>
      <c r="I18" s="60"/>
      <c r="J18" s="60"/>
      <c r="K18" s="60"/>
    </row>
    <row r="19" spans="2:11" x14ac:dyDescent="0.2">
      <c r="B19" s="60"/>
      <c r="C19" s="60"/>
      <c r="D19" s="60"/>
      <c r="E19" s="60"/>
      <c r="F19" s="60"/>
      <c r="G19" s="60"/>
      <c r="H19" s="60"/>
      <c r="I19" s="60"/>
      <c r="J19" s="60"/>
      <c r="K19" s="60"/>
    </row>
    <row r="20" spans="2:11" x14ac:dyDescent="0.2">
      <c r="B20" s="60"/>
      <c r="C20" s="60"/>
      <c r="D20" s="60"/>
      <c r="E20" s="60"/>
      <c r="F20" s="60"/>
      <c r="G20" s="60"/>
      <c r="H20" s="60"/>
      <c r="I20" s="60"/>
      <c r="J20" s="60"/>
      <c r="K20" s="60"/>
    </row>
    <row r="22" spans="2:11" x14ac:dyDescent="0.2">
      <c r="B22" s="79"/>
      <c r="C22" s="79"/>
      <c r="D22" s="79"/>
      <c r="E22" s="79"/>
      <c r="F22" s="79"/>
      <c r="G22" s="79"/>
      <c r="H22" s="79"/>
      <c r="I22" s="79"/>
      <c r="J22" s="79"/>
      <c r="K22" s="79"/>
    </row>
    <row r="23" spans="2:11" x14ac:dyDescent="0.2">
      <c r="B23" s="79"/>
      <c r="C23" s="79"/>
      <c r="D23" s="79"/>
      <c r="E23" s="79"/>
      <c r="F23" s="79"/>
      <c r="G23" s="79"/>
      <c r="H23" s="79"/>
      <c r="I23" s="79"/>
      <c r="J23" s="79"/>
      <c r="K23" s="79"/>
    </row>
  </sheetData>
  <mergeCells count="1">
    <mergeCell ref="A3:K3"/>
  </mergeCells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0.79998168889431442"/>
    <pageSetUpPr autoPageBreaks="0"/>
  </sheetPr>
  <dimension ref="A3:F17"/>
  <sheetViews>
    <sheetView workbookViewId="0"/>
  </sheetViews>
  <sheetFormatPr defaultRowHeight="14.25" x14ac:dyDescent="0.2"/>
  <cols>
    <col min="1" max="6" width="21.33203125" customWidth="1"/>
  </cols>
  <sheetData>
    <row r="3" spans="1:6" ht="24.95" customHeight="1" x14ac:dyDescent="0.2">
      <c r="A3" s="187" t="s">
        <v>209</v>
      </c>
      <c r="B3" s="187"/>
      <c r="C3" s="187"/>
      <c r="D3" s="187"/>
      <c r="E3" s="187"/>
      <c r="F3" s="187"/>
    </row>
    <row r="4" spans="1:6" ht="20.100000000000001" customHeight="1" x14ac:dyDescent="0.2">
      <c r="A4" s="214" t="s">
        <v>134</v>
      </c>
      <c r="B4" s="215" t="s">
        <v>135</v>
      </c>
      <c r="C4" s="215" t="s">
        <v>136</v>
      </c>
      <c r="D4" s="215"/>
      <c r="E4" s="215"/>
      <c r="F4" s="215" t="s">
        <v>137</v>
      </c>
    </row>
    <row r="5" spans="1:6" ht="20.100000000000001" customHeight="1" x14ac:dyDescent="0.2">
      <c r="A5" s="214"/>
      <c r="B5" s="215"/>
      <c r="C5" s="36" t="s">
        <v>208</v>
      </c>
      <c r="D5" s="36" t="s">
        <v>139</v>
      </c>
      <c r="E5" s="36" t="s">
        <v>140</v>
      </c>
      <c r="F5" s="215"/>
    </row>
    <row r="6" spans="1:6" x14ac:dyDescent="0.2">
      <c r="A6" s="37">
        <v>2015</v>
      </c>
      <c r="B6" s="38">
        <v>11313</v>
      </c>
      <c r="C6" s="38">
        <v>211120831.49599993</v>
      </c>
      <c r="D6" s="38">
        <v>109099010.79669982</v>
      </c>
      <c r="E6" s="38">
        <v>14988899.70199905</v>
      </c>
      <c r="F6" s="38">
        <v>335208716.97469795</v>
      </c>
    </row>
    <row r="7" spans="1:6" x14ac:dyDescent="0.2">
      <c r="A7" s="41">
        <v>2016</v>
      </c>
      <c r="B7" s="42">
        <v>11539</v>
      </c>
      <c r="C7" s="42">
        <v>246054740.74400026</v>
      </c>
      <c r="D7" s="42">
        <v>106404126.61129962</v>
      </c>
      <c r="E7" s="42">
        <v>8053150.4587690113</v>
      </c>
      <c r="F7" s="42">
        <v>360512009.80406988</v>
      </c>
    </row>
    <row r="8" spans="1:6" x14ac:dyDescent="0.2">
      <c r="A8" s="37">
        <v>2017</v>
      </c>
      <c r="B8" s="38">
        <v>10832</v>
      </c>
      <c r="C8" s="38">
        <v>232705740.35819998</v>
      </c>
      <c r="D8" s="38">
        <v>107727686.28089985</v>
      </c>
      <c r="E8" s="38">
        <v>12448680.260228023</v>
      </c>
      <c r="F8" s="38">
        <v>352882082.87932938</v>
      </c>
    </row>
    <row r="9" spans="1:6" x14ac:dyDescent="0.2">
      <c r="A9" s="41">
        <v>2018</v>
      </c>
      <c r="B9" s="42">
        <v>11289</v>
      </c>
      <c r="C9" s="42">
        <v>231533788.03650308</v>
      </c>
      <c r="D9" s="42">
        <v>101727323.0457218</v>
      </c>
      <c r="E9" s="42">
        <v>9918322.0889289957</v>
      </c>
      <c r="F9" s="42">
        <v>343179424.15109485</v>
      </c>
    </row>
    <row r="10" spans="1:6" x14ac:dyDescent="0.2">
      <c r="A10" s="37">
        <v>2019</v>
      </c>
      <c r="B10" s="38">
        <v>10944</v>
      </c>
      <c r="C10" s="38">
        <v>218816286.89545396</v>
      </c>
      <c r="D10" s="38">
        <v>105928284.33840397</v>
      </c>
      <c r="E10" s="38">
        <v>11237936.892396988</v>
      </c>
      <c r="F10" s="38">
        <v>335982500.15625602</v>
      </c>
    </row>
    <row r="11" spans="1:6" x14ac:dyDescent="0.2">
      <c r="A11" s="39">
        <v>2020</v>
      </c>
      <c r="B11" s="40">
        <v>9633</v>
      </c>
      <c r="C11" s="40">
        <v>214749100.72839531</v>
      </c>
      <c r="D11" s="40">
        <v>100012808.53499904</v>
      </c>
      <c r="E11" s="40">
        <v>6786976.8871980058</v>
      </c>
      <c r="F11" s="40">
        <v>321548882.17059642</v>
      </c>
    </row>
    <row r="12" spans="1:6" x14ac:dyDescent="0.2">
      <c r="A12" s="37">
        <v>2021</v>
      </c>
      <c r="B12" s="38">
        <v>9283</v>
      </c>
      <c r="C12" s="38">
        <v>176798949.80739522</v>
      </c>
      <c r="D12" s="38">
        <v>99316809.688598052</v>
      </c>
      <c r="E12" s="38">
        <v>9945081.239082979</v>
      </c>
      <c r="F12" s="38">
        <v>286060824.73507905</v>
      </c>
    </row>
    <row r="13" spans="1:6" x14ac:dyDescent="0.2">
      <c r="A13" s="39">
        <v>2022</v>
      </c>
      <c r="B13" s="40">
        <v>8733</v>
      </c>
      <c r="C13" s="40">
        <v>161561157.82269704</v>
      </c>
      <c r="D13" s="40">
        <v>97503378.978099003</v>
      </c>
      <c r="E13" s="40">
        <v>8314834.9729970247</v>
      </c>
      <c r="F13" s="40">
        <v>267379184.8037948</v>
      </c>
    </row>
    <row r="14" spans="1:6" x14ac:dyDescent="0.2">
      <c r="A14" s="37">
        <v>2023</v>
      </c>
      <c r="B14" s="38">
        <v>10398</v>
      </c>
      <c r="C14" s="38">
        <v>195277204.7686969</v>
      </c>
      <c r="D14" s="38">
        <v>122668817.99050015</v>
      </c>
      <c r="E14" s="38">
        <v>9890627.2332979571</v>
      </c>
      <c r="F14" s="38">
        <v>327836637.01249576</v>
      </c>
    </row>
    <row r="17" spans="1:1" x14ac:dyDescent="0.2">
      <c r="A17" t="s">
        <v>185</v>
      </c>
    </row>
  </sheetData>
  <mergeCells count="5">
    <mergeCell ref="A4:A5"/>
    <mergeCell ref="B4:B5"/>
    <mergeCell ref="C4:E4"/>
    <mergeCell ref="F4:F5"/>
    <mergeCell ref="A3:F3"/>
  </mergeCells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0.79998168889431442"/>
    <pageSetUpPr autoPageBreaks="0"/>
  </sheetPr>
  <dimension ref="A3:D16"/>
  <sheetViews>
    <sheetView workbookViewId="0">
      <selection activeCell="A16" sqref="A16"/>
    </sheetView>
  </sheetViews>
  <sheetFormatPr defaultRowHeight="14.25" x14ac:dyDescent="0.2"/>
  <cols>
    <col min="1" max="4" width="31.6640625" customWidth="1"/>
  </cols>
  <sheetData>
    <row r="3" spans="1:4" ht="24.95" customHeight="1" x14ac:dyDescent="0.2">
      <c r="A3" s="187" t="s">
        <v>211</v>
      </c>
      <c r="B3" s="187"/>
      <c r="C3" s="187"/>
      <c r="D3" s="187"/>
    </row>
    <row r="4" spans="1:4" x14ac:dyDescent="0.2">
      <c r="A4" s="43" t="s">
        <v>134</v>
      </c>
      <c r="B4" s="43" t="s">
        <v>138</v>
      </c>
      <c r="C4" s="43" t="s">
        <v>139</v>
      </c>
      <c r="D4" s="43" t="s">
        <v>140</v>
      </c>
    </row>
    <row r="5" spans="1:4" ht="15" customHeight="1" x14ac:dyDescent="0.2">
      <c r="A5" s="44">
        <v>2015</v>
      </c>
      <c r="B5" s="45">
        <v>3118</v>
      </c>
      <c r="C5" s="45">
        <v>10152973.766700001</v>
      </c>
      <c r="D5" s="45">
        <v>8069255.9579989975</v>
      </c>
    </row>
    <row r="6" spans="1:4" ht="15" customHeight="1" x14ac:dyDescent="0.2">
      <c r="A6" s="46">
        <v>2016</v>
      </c>
      <c r="B6" s="47">
        <v>3175</v>
      </c>
      <c r="C6" s="47">
        <v>11138336.130000005</v>
      </c>
      <c r="D6" s="47">
        <v>4262958.17777</v>
      </c>
    </row>
    <row r="7" spans="1:4" ht="15" customHeight="1" x14ac:dyDescent="0.2">
      <c r="A7" s="44">
        <v>2017</v>
      </c>
      <c r="B7" s="45">
        <v>3382</v>
      </c>
      <c r="C7" s="45">
        <v>8646227.6099999957</v>
      </c>
      <c r="D7" s="45">
        <v>9416919.5749300085</v>
      </c>
    </row>
    <row r="8" spans="1:4" ht="15" customHeight="1" x14ac:dyDescent="0.2">
      <c r="A8" s="46">
        <v>2018</v>
      </c>
      <c r="B8" s="47">
        <v>3157</v>
      </c>
      <c r="C8" s="47">
        <v>7746094.7639939971</v>
      </c>
      <c r="D8" s="47">
        <v>5270768.0955999959</v>
      </c>
    </row>
    <row r="9" spans="1:4" ht="15" customHeight="1" x14ac:dyDescent="0.2">
      <c r="A9" s="44">
        <v>2019</v>
      </c>
      <c r="B9" s="45">
        <v>3570</v>
      </c>
      <c r="C9" s="45">
        <v>8376487.2829039972</v>
      </c>
      <c r="D9" s="45">
        <v>6369315.0677969959</v>
      </c>
    </row>
    <row r="10" spans="1:4" ht="15" customHeight="1" x14ac:dyDescent="0.2">
      <c r="A10" s="46">
        <v>2020</v>
      </c>
      <c r="B10" s="47">
        <v>3111</v>
      </c>
      <c r="C10" s="47">
        <v>9429353.670998998</v>
      </c>
      <c r="D10" s="47">
        <v>3165553.769499002</v>
      </c>
    </row>
    <row r="11" spans="1:4" ht="15" customHeight="1" x14ac:dyDescent="0.2">
      <c r="A11" s="44">
        <v>2021</v>
      </c>
      <c r="B11" s="45">
        <v>3346</v>
      </c>
      <c r="C11" s="45">
        <v>8876037.930000009</v>
      </c>
      <c r="D11" s="45">
        <v>5789120.4700000081</v>
      </c>
    </row>
    <row r="12" spans="1:4" ht="15" customHeight="1" x14ac:dyDescent="0.2">
      <c r="A12" s="48">
        <v>2022</v>
      </c>
      <c r="B12" s="49">
        <v>3232</v>
      </c>
      <c r="C12" s="49">
        <v>8663094.7800000068</v>
      </c>
      <c r="D12" s="49">
        <v>3409619.6100000017</v>
      </c>
    </row>
    <row r="13" spans="1:4" x14ac:dyDescent="0.2">
      <c r="A13" s="44">
        <v>2023</v>
      </c>
      <c r="B13" s="45">
        <v>3234</v>
      </c>
      <c r="C13" s="45">
        <v>8499897.1599999983</v>
      </c>
      <c r="D13" s="45">
        <v>5145533.4899999984</v>
      </c>
    </row>
    <row r="16" spans="1:4" x14ac:dyDescent="0.2">
      <c r="A16" t="s">
        <v>185</v>
      </c>
    </row>
  </sheetData>
  <mergeCells count="1">
    <mergeCell ref="A3:D3"/>
  </mergeCells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0.79998168889431442"/>
    <pageSetUpPr autoPageBreaks="0"/>
  </sheetPr>
  <dimension ref="A3:K23"/>
  <sheetViews>
    <sheetView zoomScaleNormal="100" workbookViewId="0"/>
  </sheetViews>
  <sheetFormatPr defaultRowHeight="14.25" x14ac:dyDescent="0.2"/>
  <cols>
    <col min="1" max="1" width="20.77734375" customWidth="1"/>
    <col min="2" max="9" width="13" customWidth="1"/>
    <col min="10" max="10" width="13.109375" bestFit="1" customWidth="1"/>
  </cols>
  <sheetData>
    <row r="3" spans="1:11" ht="24.95" customHeight="1" x14ac:dyDescent="0.2">
      <c r="A3" s="187" t="s">
        <v>212</v>
      </c>
      <c r="B3" s="187"/>
      <c r="C3" s="187"/>
      <c r="D3" s="187"/>
      <c r="E3" s="187"/>
      <c r="F3" s="187"/>
      <c r="G3" s="187"/>
      <c r="H3" s="187"/>
      <c r="I3" s="187"/>
      <c r="J3" s="187"/>
    </row>
    <row r="4" spans="1:11" ht="20.100000000000001" customHeight="1" x14ac:dyDescent="0.2">
      <c r="A4" s="82" t="s">
        <v>51</v>
      </c>
      <c r="B4" s="82">
        <v>2015</v>
      </c>
      <c r="C4" s="82">
        <v>2016</v>
      </c>
      <c r="D4" s="82">
        <v>2017</v>
      </c>
      <c r="E4" s="82">
        <v>2018</v>
      </c>
      <c r="F4" s="82">
        <v>2019</v>
      </c>
      <c r="G4" s="82">
        <v>2020</v>
      </c>
      <c r="H4" s="82">
        <v>2021</v>
      </c>
      <c r="I4" s="82">
        <v>2022</v>
      </c>
      <c r="J4" s="82">
        <v>2023</v>
      </c>
    </row>
    <row r="5" spans="1:11" ht="15" customHeight="1" x14ac:dyDescent="0.2">
      <c r="A5" s="50" t="s">
        <v>7</v>
      </c>
      <c r="B5" s="109">
        <v>5506</v>
      </c>
      <c r="C5" s="109">
        <v>5647</v>
      </c>
      <c r="D5" s="109">
        <v>5309</v>
      </c>
      <c r="E5" s="109">
        <v>5062</v>
      </c>
      <c r="F5" s="109">
        <v>4896</v>
      </c>
      <c r="G5" s="109">
        <v>4311</v>
      </c>
      <c r="H5" s="109">
        <v>3885</v>
      </c>
      <c r="I5" s="109">
        <v>3612</v>
      </c>
      <c r="J5" s="109">
        <v>4221</v>
      </c>
      <c r="K5" s="6"/>
    </row>
    <row r="6" spans="1:11" ht="15" customHeight="1" x14ac:dyDescent="0.2">
      <c r="A6" s="52" t="s">
        <v>8</v>
      </c>
      <c r="B6" s="53">
        <v>2689</v>
      </c>
      <c r="C6" s="53">
        <v>2717</v>
      </c>
      <c r="D6" s="53">
        <v>2141</v>
      </c>
      <c r="E6" s="53">
        <v>3070</v>
      </c>
      <c r="F6" s="53">
        <v>2478</v>
      </c>
      <c r="G6" s="53">
        <v>2211</v>
      </c>
      <c r="H6" s="53">
        <v>2052</v>
      </c>
      <c r="I6" s="53">
        <v>1889</v>
      </c>
      <c r="J6" s="53">
        <v>2943</v>
      </c>
      <c r="K6" s="6"/>
    </row>
    <row r="7" spans="1:11" ht="15" customHeight="1" x14ac:dyDescent="0.2">
      <c r="K7" s="6"/>
    </row>
    <row r="8" spans="1:11" ht="15" customHeight="1" x14ac:dyDescent="0.2">
      <c r="B8" s="13"/>
      <c r="C8" s="13"/>
      <c r="D8" s="13"/>
      <c r="E8" s="13"/>
      <c r="F8" s="13"/>
      <c r="G8" s="13"/>
      <c r="H8" s="13"/>
      <c r="I8" s="13"/>
      <c r="K8" s="6"/>
    </row>
    <row r="9" spans="1:11" ht="15" customHeight="1" x14ac:dyDescent="0.2">
      <c r="B9" s="10"/>
      <c r="C9" s="10"/>
      <c r="D9" s="10"/>
      <c r="E9" s="10"/>
      <c r="F9" s="10"/>
      <c r="H9" s="10"/>
    </row>
    <row r="10" spans="1:11" ht="15" customHeight="1" x14ac:dyDescent="0.2">
      <c r="B10" s="7"/>
      <c r="C10" s="7"/>
      <c r="D10" s="7"/>
      <c r="E10" s="7"/>
      <c r="F10" s="7"/>
      <c r="G10" s="7"/>
      <c r="H10" s="8"/>
      <c r="K10" s="6"/>
    </row>
    <row r="11" spans="1:11" ht="24.95" customHeight="1" x14ac:dyDescent="0.2">
      <c r="A11" s="187" t="s">
        <v>213</v>
      </c>
      <c r="B11" s="187"/>
      <c r="C11" s="187"/>
      <c r="D11" s="187"/>
      <c r="E11" s="187"/>
      <c r="F11" s="187"/>
      <c r="G11" s="187"/>
      <c r="H11" s="187"/>
      <c r="I11" s="187"/>
      <c r="J11" s="187"/>
    </row>
    <row r="12" spans="1:11" ht="20.100000000000001" customHeight="1" x14ac:dyDescent="0.2">
      <c r="A12" s="82" t="s">
        <v>51</v>
      </c>
      <c r="B12" s="82">
        <v>2015</v>
      </c>
      <c r="C12" s="82">
        <v>2016</v>
      </c>
      <c r="D12" s="82">
        <v>2017</v>
      </c>
      <c r="E12" s="82">
        <v>2018</v>
      </c>
      <c r="F12" s="82">
        <v>2019</v>
      </c>
      <c r="G12" s="82">
        <v>2020</v>
      </c>
      <c r="H12" s="82">
        <v>2021</v>
      </c>
      <c r="I12" s="82">
        <v>2022</v>
      </c>
      <c r="J12" s="82">
        <v>2023</v>
      </c>
    </row>
    <row r="13" spans="1:11" ht="15" customHeight="1" x14ac:dyDescent="0.2">
      <c r="A13" s="50" t="s">
        <v>7</v>
      </c>
      <c r="B13" s="109">
        <v>290897913.52999991</v>
      </c>
      <c r="C13" s="109">
        <v>313873780.90629977</v>
      </c>
      <c r="D13" s="109">
        <v>316059026.60440069</v>
      </c>
      <c r="E13" s="109">
        <v>306193233.78920096</v>
      </c>
      <c r="F13" s="109">
        <v>304906412.68205702</v>
      </c>
      <c r="G13" s="109">
        <v>280756339.86759812</v>
      </c>
      <c r="H13" s="109">
        <v>258748000.72398347</v>
      </c>
      <c r="I13" s="109">
        <v>237751520.83379513</v>
      </c>
      <c r="J13" s="109">
        <v>287952373.80249619</v>
      </c>
    </row>
    <row r="14" spans="1:11" ht="15" customHeight="1" x14ac:dyDescent="0.2">
      <c r="A14" s="52" t="s">
        <v>8</v>
      </c>
      <c r="B14" s="53">
        <v>26481539.919999994</v>
      </c>
      <c r="C14" s="53">
        <v>26835649.260000009</v>
      </c>
      <c r="D14" s="53">
        <v>18798829.030000009</v>
      </c>
      <c r="E14" s="53">
        <v>24119770.962299027</v>
      </c>
      <c r="F14" s="53">
        <v>16739122.403499013</v>
      </c>
      <c r="G14" s="53">
        <v>22937564.512500007</v>
      </c>
      <c r="H14" s="53">
        <v>12710110.021095989</v>
      </c>
      <c r="I14" s="53">
        <v>17614086.200000003</v>
      </c>
      <c r="J14" s="53">
        <v>26291309.240000006</v>
      </c>
    </row>
    <row r="15" spans="1:11" ht="15" customHeight="1" x14ac:dyDescent="0.2"/>
    <row r="16" spans="1:11" ht="15" customHeight="1" x14ac:dyDescent="0.2">
      <c r="B16" s="13"/>
      <c r="C16" s="13"/>
      <c r="D16" s="13"/>
      <c r="E16" s="13"/>
      <c r="F16" s="13"/>
      <c r="G16" s="13"/>
      <c r="H16" s="13"/>
      <c r="I16" s="13"/>
    </row>
    <row r="17" spans="1:10" x14ac:dyDescent="0.2">
      <c r="B17" s="10"/>
      <c r="C17" s="10"/>
      <c r="D17" s="10"/>
      <c r="E17" s="10"/>
      <c r="F17" s="10"/>
      <c r="H17" s="10"/>
      <c r="J17" s="6"/>
    </row>
    <row r="18" spans="1:10" x14ac:dyDescent="0.2">
      <c r="A18" t="s">
        <v>185</v>
      </c>
      <c r="C18" s="7"/>
      <c r="D18" s="7"/>
      <c r="E18" s="7"/>
      <c r="F18" s="7"/>
      <c r="G18" s="7"/>
      <c r="H18" s="7"/>
    </row>
    <row r="19" spans="1:10" x14ac:dyDescent="0.2">
      <c r="B19" s="2"/>
      <c r="C19" s="2"/>
      <c r="D19" s="2"/>
      <c r="E19" s="2"/>
      <c r="F19" s="2"/>
      <c r="G19" s="2"/>
      <c r="H19" s="2"/>
      <c r="I19" s="2"/>
    </row>
    <row r="20" spans="1:10" x14ac:dyDescent="0.2">
      <c r="B20" s="2"/>
      <c r="C20" s="2"/>
      <c r="D20" s="2"/>
      <c r="E20" s="2"/>
      <c r="F20" s="2"/>
      <c r="G20" s="2"/>
      <c r="H20" s="2"/>
      <c r="I20" s="2"/>
      <c r="J20" s="6"/>
    </row>
    <row r="21" spans="1:10" x14ac:dyDescent="0.2">
      <c r="J21" s="6"/>
    </row>
    <row r="22" spans="1:10" x14ac:dyDescent="0.2">
      <c r="B22" s="2"/>
      <c r="C22" s="2"/>
      <c r="D22" s="2"/>
      <c r="E22" s="2"/>
      <c r="F22" s="2"/>
      <c r="G22" s="2"/>
      <c r="H22" s="2"/>
      <c r="I22" s="2"/>
      <c r="J22" s="6"/>
    </row>
    <row r="23" spans="1:10" x14ac:dyDescent="0.2">
      <c r="B23" s="2"/>
      <c r="C23" s="2"/>
      <c r="D23" s="2"/>
      <c r="E23" s="2"/>
      <c r="F23" s="2"/>
      <c r="G23" s="2"/>
      <c r="H23" s="2"/>
      <c r="I23" s="2"/>
    </row>
  </sheetData>
  <mergeCells count="2">
    <mergeCell ref="A3:J3"/>
    <mergeCell ref="A11:J11"/>
  </mergeCells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0.79998168889431442"/>
    <pageSetUpPr autoPageBreaks="0"/>
  </sheetPr>
  <dimension ref="A3:J24"/>
  <sheetViews>
    <sheetView workbookViewId="0">
      <selection activeCell="A11" sqref="A11"/>
    </sheetView>
  </sheetViews>
  <sheetFormatPr defaultRowHeight="14.25" x14ac:dyDescent="0.2"/>
  <cols>
    <col min="1" max="1" width="17.109375" bestFit="1" customWidth="1"/>
    <col min="2" max="10" width="13" customWidth="1"/>
  </cols>
  <sheetData>
    <row r="3" spans="1:10" ht="24.95" customHeight="1" x14ac:dyDescent="0.2">
      <c r="A3" s="187" t="s">
        <v>214</v>
      </c>
      <c r="B3" s="187"/>
      <c r="C3" s="187"/>
      <c r="D3" s="187"/>
      <c r="E3" s="187"/>
      <c r="F3" s="187"/>
      <c r="G3" s="187"/>
      <c r="H3" s="187"/>
      <c r="I3" s="187"/>
      <c r="J3" s="187"/>
    </row>
    <row r="4" spans="1:10" ht="20.100000000000001" customHeight="1" x14ac:dyDescent="0.2">
      <c r="A4" s="43" t="s">
        <v>2</v>
      </c>
      <c r="B4" s="43">
        <v>2015</v>
      </c>
      <c r="C4" s="43">
        <v>2016</v>
      </c>
      <c r="D4" s="43">
        <v>2017</v>
      </c>
      <c r="E4" s="43">
        <v>2018</v>
      </c>
      <c r="F4" s="43">
        <v>2019</v>
      </c>
      <c r="G4" s="43">
        <v>2020</v>
      </c>
      <c r="H4" s="43">
        <v>2021</v>
      </c>
      <c r="I4" s="43">
        <v>2022</v>
      </c>
      <c r="J4" s="43">
        <v>2023</v>
      </c>
    </row>
    <row r="5" spans="1:10" ht="15" customHeight="1" x14ac:dyDescent="0.2">
      <c r="A5" s="216" t="s">
        <v>141</v>
      </c>
      <c r="B5" s="216"/>
      <c r="C5" s="216"/>
      <c r="D5" s="216"/>
      <c r="E5" s="216"/>
      <c r="F5" s="216"/>
      <c r="G5" s="216"/>
      <c r="H5" s="216"/>
      <c r="I5" s="216"/>
      <c r="J5" s="216"/>
    </row>
    <row r="6" spans="1:10" ht="15" customHeight="1" x14ac:dyDescent="0.2">
      <c r="A6" s="44" t="s">
        <v>9</v>
      </c>
      <c r="B6" s="45">
        <v>4336</v>
      </c>
      <c r="C6" s="45">
        <v>4233</v>
      </c>
      <c r="D6" s="45">
        <v>3505</v>
      </c>
      <c r="E6" s="45">
        <v>4379</v>
      </c>
      <c r="F6" s="45">
        <v>3634</v>
      </c>
      <c r="G6" s="45">
        <v>3213</v>
      </c>
      <c r="H6" s="45">
        <v>2844</v>
      </c>
      <c r="I6" s="45">
        <v>2398</v>
      </c>
      <c r="J6" s="45">
        <v>3497</v>
      </c>
    </row>
    <row r="7" spans="1:10" ht="15" customHeight="1" x14ac:dyDescent="0.2">
      <c r="A7" s="46" t="s">
        <v>280</v>
      </c>
      <c r="B7" s="47">
        <v>807</v>
      </c>
      <c r="C7" s="47">
        <v>895</v>
      </c>
      <c r="D7" s="47">
        <v>757</v>
      </c>
      <c r="E7" s="47">
        <v>801</v>
      </c>
      <c r="F7" s="47">
        <v>640</v>
      </c>
      <c r="G7" s="47">
        <v>506</v>
      </c>
      <c r="H7" s="47">
        <v>406</v>
      </c>
      <c r="I7" s="47">
        <v>442</v>
      </c>
      <c r="J7" s="47">
        <v>593</v>
      </c>
    </row>
    <row r="8" spans="1:10" ht="15" customHeight="1" x14ac:dyDescent="0.2">
      <c r="A8" s="44" t="s">
        <v>10</v>
      </c>
      <c r="B8" s="45">
        <v>3052</v>
      </c>
      <c r="C8" s="45">
        <v>3236</v>
      </c>
      <c r="D8" s="45">
        <v>3188</v>
      </c>
      <c r="E8" s="45">
        <v>2952</v>
      </c>
      <c r="F8" s="45">
        <v>3100</v>
      </c>
      <c r="G8" s="45">
        <v>2803</v>
      </c>
      <c r="H8" s="45">
        <v>2687</v>
      </c>
      <c r="I8" s="45">
        <v>2661</v>
      </c>
      <c r="J8" s="45">
        <v>3074</v>
      </c>
    </row>
    <row r="9" spans="1:10" ht="15" customHeight="1" x14ac:dyDescent="0.2">
      <c r="A9" s="216" t="s">
        <v>142</v>
      </c>
      <c r="B9" s="216"/>
      <c r="C9" s="216"/>
      <c r="D9" s="216"/>
      <c r="E9" s="216"/>
      <c r="F9" s="216"/>
      <c r="G9" s="216"/>
      <c r="H9" s="216"/>
      <c r="I9" s="216"/>
      <c r="J9" s="216"/>
    </row>
    <row r="10" spans="1:10" ht="15" customHeight="1" x14ac:dyDescent="0.2">
      <c r="A10" s="44" t="s">
        <v>9</v>
      </c>
      <c r="B10" s="45">
        <v>51811532.909999989</v>
      </c>
      <c r="C10" s="45">
        <v>48570684.25999999</v>
      </c>
      <c r="D10" s="45">
        <v>42630629.290000029</v>
      </c>
      <c r="E10" s="45">
        <v>44434882.815300979</v>
      </c>
      <c r="F10" s="45">
        <v>40103347.883498959</v>
      </c>
      <c r="G10" s="45">
        <v>38849618.732499979</v>
      </c>
      <c r="H10" s="45">
        <v>29781848.906293985</v>
      </c>
      <c r="I10" s="45">
        <v>26057053.755998012</v>
      </c>
      <c r="J10" s="45">
        <v>27438375.333495993</v>
      </c>
    </row>
    <row r="11" spans="1:10" ht="15" customHeight="1" x14ac:dyDescent="0.2">
      <c r="A11" s="46" t="s">
        <v>280</v>
      </c>
      <c r="B11" s="47">
        <v>25397331.430000011</v>
      </c>
      <c r="C11" s="47">
        <v>28272142.980000023</v>
      </c>
      <c r="D11" s="47">
        <v>25919219.209999997</v>
      </c>
      <c r="E11" s="47">
        <v>27497615.820000041</v>
      </c>
      <c r="F11" s="47">
        <v>19978382.652057</v>
      </c>
      <c r="G11" s="47">
        <v>18094661.359999999</v>
      </c>
      <c r="H11" s="47">
        <v>12304917.690000001</v>
      </c>
      <c r="I11" s="47">
        <v>11609459.93</v>
      </c>
      <c r="J11" s="47">
        <v>16272032.359999996</v>
      </c>
    </row>
    <row r="12" spans="1:10" ht="15" customHeight="1" x14ac:dyDescent="0.2">
      <c r="A12" s="44" t="s">
        <v>10</v>
      </c>
      <c r="B12" s="45">
        <v>240170589.11000016</v>
      </c>
      <c r="C12" s="45">
        <v>263866602.92629993</v>
      </c>
      <c r="D12" s="45">
        <v>266308007.13440001</v>
      </c>
      <c r="E12" s="45">
        <v>258380506.1161992</v>
      </c>
      <c r="F12" s="45">
        <v>261563804.55000013</v>
      </c>
      <c r="G12" s="45">
        <v>246749624.2875981</v>
      </c>
      <c r="H12" s="45">
        <v>229371344.14878505</v>
      </c>
      <c r="I12" s="45">
        <v>217699093.34779724</v>
      </c>
      <c r="J12" s="45">
        <v>270533275.34900022</v>
      </c>
    </row>
    <row r="14" spans="1:10" x14ac:dyDescent="0.2">
      <c r="B14" s="1"/>
      <c r="C14" s="1"/>
      <c r="D14" s="1"/>
      <c r="E14" s="1"/>
      <c r="F14" s="1"/>
      <c r="G14" s="1"/>
      <c r="H14" s="1"/>
      <c r="I14" s="1"/>
    </row>
    <row r="15" spans="1:10" x14ac:dyDescent="0.2">
      <c r="B15" s="1"/>
      <c r="C15" s="1"/>
      <c r="D15" s="1"/>
      <c r="E15" s="1"/>
      <c r="F15" s="1"/>
      <c r="G15" s="1"/>
      <c r="H15" s="1"/>
      <c r="I15" s="1"/>
    </row>
    <row r="17" spans="1:9" x14ac:dyDescent="0.2">
      <c r="A17" t="s">
        <v>185</v>
      </c>
    </row>
    <row r="18" spans="1:9" x14ac:dyDescent="0.2">
      <c r="B18" s="2"/>
      <c r="C18" s="2"/>
      <c r="D18" s="2"/>
      <c r="E18" s="2"/>
      <c r="F18" s="2"/>
      <c r="G18" s="2"/>
      <c r="H18" s="2"/>
      <c r="I18" s="2"/>
    </row>
    <row r="19" spans="1:9" x14ac:dyDescent="0.2">
      <c r="B19" s="2"/>
      <c r="C19" s="2"/>
      <c r="D19" s="2"/>
      <c r="E19" s="2"/>
      <c r="F19" s="2"/>
      <c r="G19" s="2"/>
      <c r="H19" s="2"/>
      <c r="I19" s="2"/>
    </row>
    <row r="20" spans="1:9" x14ac:dyDescent="0.2">
      <c r="B20" s="2"/>
      <c r="C20" s="2"/>
      <c r="D20" s="2"/>
      <c r="E20" s="2"/>
      <c r="F20" s="2"/>
      <c r="G20" s="2"/>
      <c r="H20" s="2"/>
      <c r="I20" s="2"/>
    </row>
    <row r="22" spans="1:9" x14ac:dyDescent="0.2">
      <c r="B22" s="2"/>
      <c r="C22" s="2"/>
      <c r="D22" s="2"/>
      <c r="E22" s="2"/>
      <c r="F22" s="2"/>
      <c r="G22" s="2"/>
      <c r="H22" s="2"/>
      <c r="I22" s="2"/>
    </row>
    <row r="23" spans="1:9" x14ac:dyDescent="0.2">
      <c r="B23" s="2"/>
      <c r="C23" s="2"/>
      <c r="D23" s="2"/>
      <c r="E23" s="2"/>
      <c r="F23" s="2"/>
      <c r="G23" s="2"/>
      <c r="H23" s="2"/>
      <c r="I23" s="2"/>
    </row>
    <row r="24" spans="1:9" x14ac:dyDescent="0.2">
      <c r="B24" s="2"/>
      <c r="C24" s="2"/>
      <c r="D24" s="2"/>
      <c r="E24" s="2"/>
      <c r="F24" s="2"/>
      <c r="G24" s="2"/>
      <c r="H24" s="2"/>
      <c r="I24" s="2"/>
    </row>
  </sheetData>
  <mergeCells count="3">
    <mergeCell ref="A3:J3"/>
    <mergeCell ref="A5:J5"/>
    <mergeCell ref="A9:J9"/>
  </mergeCells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0.79998168889431442"/>
    <pageSetUpPr autoPageBreaks="0"/>
  </sheetPr>
  <dimension ref="A3:N15"/>
  <sheetViews>
    <sheetView zoomScaleNormal="100" workbookViewId="0"/>
  </sheetViews>
  <sheetFormatPr defaultRowHeight="14.25" x14ac:dyDescent="0.2"/>
  <cols>
    <col min="1" max="1" width="24.21875" customWidth="1"/>
    <col min="2" max="10" width="14.33203125" customWidth="1"/>
  </cols>
  <sheetData>
    <row r="3" spans="1:14" ht="24.95" customHeight="1" x14ac:dyDescent="0.2">
      <c r="A3" s="187" t="s">
        <v>215</v>
      </c>
      <c r="B3" s="187"/>
      <c r="C3" s="187"/>
      <c r="D3" s="187"/>
      <c r="E3" s="187"/>
      <c r="F3" s="187"/>
      <c r="G3" s="187"/>
      <c r="H3" s="187"/>
      <c r="I3" s="187"/>
      <c r="J3" s="187"/>
    </row>
    <row r="4" spans="1:14" ht="20.100000000000001" customHeight="1" x14ac:dyDescent="0.2">
      <c r="A4" s="104" t="s">
        <v>50</v>
      </c>
      <c r="B4" s="104">
        <v>2015</v>
      </c>
      <c r="C4" s="104">
        <v>2016</v>
      </c>
      <c r="D4" s="104">
        <v>2017</v>
      </c>
      <c r="E4" s="104">
        <v>2018</v>
      </c>
      <c r="F4" s="104">
        <v>2019</v>
      </c>
      <c r="G4" s="104">
        <v>2020</v>
      </c>
      <c r="H4" s="104">
        <v>2021</v>
      </c>
      <c r="I4" s="104">
        <v>2022</v>
      </c>
      <c r="J4" s="104">
        <v>2023</v>
      </c>
    </row>
    <row r="5" spans="1:14" ht="15" customHeight="1" x14ac:dyDescent="0.2">
      <c r="A5" s="104" t="s">
        <v>13</v>
      </c>
      <c r="B5" s="105">
        <v>2689</v>
      </c>
      <c r="C5" s="105">
        <v>2717</v>
      </c>
      <c r="D5" s="105">
        <v>2141</v>
      </c>
      <c r="E5" s="105">
        <v>3070</v>
      </c>
      <c r="F5" s="105">
        <v>2478</v>
      </c>
      <c r="G5" s="105">
        <v>2211</v>
      </c>
      <c r="H5" s="105">
        <v>2052</v>
      </c>
      <c r="I5" s="105">
        <v>1889</v>
      </c>
      <c r="J5" s="105">
        <v>2943</v>
      </c>
    </row>
    <row r="6" spans="1:14" ht="15" customHeight="1" x14ac:dyDescent="0.2">
      <c r="A6" s="104" t="s">
        <v>144</v>
      </c>
      <c r="B6" s="53">
        <v>20488579.639999982</v>
      </c>
      <c r="C6" s="53">
        <v>20450602.030000012</v>
      </c>
      <c r="D6" s="53">
        <v>14232525.17999999</v>
      </c>
      <c r="E6" s="53">
        <v>18023168.446298998</v>
      </c>
      <c r="F6" s="53">
        <v>13181371.130000001</v>
      </c>
      <c r="G6" s="53">
        <v>18235614.140000004</v>
      </c>
      <c r="H6" s="53">
        <v>10779828.580000004</v>
      </c>
      <c r="I6" s="53">
        <v>15302898.000000004</v>
      </c>
      <c r="J6" s="53">
        <v>20420223.460000005</v>
      </c>
      <c r="K6" s="102"/>
      <c r="L6" s="102"/>
      <c r="M6" s="102"/>
      <c r="N6" s="102"/>
    </row>
    <row r="7" spans="1:14" ht="15" customHeight="1" x14ac:dyDescent="0.2">
      <c r="A7" s="104" t="s">
        <v>145</v>
      </c>
      <c r="B7" s="105">
        <v>5327622.34</v>
      </c>
      <c r="C7" s="105">
        <v>6273961.1500000013</v>
      </c>
      <c r="D7" s="105">
        <v>4570413.7300000004</v>
      </c>
      <c r="E7" s="105">
        <v>5164948.8960000006</v>
      </c>
      <c r="F7" s="105">
        <v>3049420.1500000008</v>
      </c>
      <c r="G7" s="105">
        <v>3981043.7299999991</v>
      </c>
      <c r="H7" s="105">
        <v>2025320.5795980005</v>
      </c>
      <c r="I7" s="105">
        <v>2013582.51</v>
      </c>
      <c r="J7" s="105">
        <v>5100144.6300000018</v>
      </c>
      <c r="K7" s="102"/>
      <c r="L7" s="102"/>
      <c r="M7" s="102"/>
      <c r="N7" s="102"/>
    </row>
    <row r="8" spans="1:14" ht="15" customHeight="1" x14ac:dyDescent="0.2">
      <c r="A8" s="104" t="s">
        <v>146</v>
      </c>
      <c r="B8" s="53">
        <v>665337.9399999989</v>
      </c>
      <c r="C8" s="53">
        <v>111086.08000000079</v>
      </c>
      <c r="D8" s="53">
        <v>-4109.8799999996072</v>
      </c>
      <c r="E8" s="53">
        <v>931653.61999999802</v>
      </c>
      <c r="F8" s="53">
        <v>508331.12350000039</v>
      </c>
      <c r="G8" s="53">
        <v>720906.64250000066</v>
      </c>
      <c r="H8" s="53">
        <v>-95039.138502000031</v>
      </c>
      <c r="I8" s="53">
        <v>297605.68999999983</v>
      </c>
      <c r="J8" s="53">
        <v>770941.14999999909</v>
      </c>
      <c r="K8" s="102"/>
      <c r="L8" s="102"/>
      <c r="M8" s="102"/>
      <c r="N8" s="102"/>
    </row>
    <row r="9" spans="1:14" ht="15" customHeight="1" x14ac:dyDescent="0.2">
      <c r="A9" s="104" t="s">
        <v>143</v>
      </c>
      <c r="B9" s="105">
        <v>26481539.920000009</v>
      </c>
      <c r="C9" s="105">
        <v>26835649.259999998</v>
      </c>
      <c r="D9" s="105">
        <v>18798829.030000042</v>
      </c>
      <c r="E9" s="105">
        <v>24119770.962299023</v>
      </c>
      <c r="F9" s="105">
        <v>16739122.403499009</v>
      </c>
      <c r="G9" s="105">
        <v>22937564.512500007</v>
      </c>
      <c r="H9" s="105">
        <v>12710110.021095993</v>
      </c>
      <c r="I9" s="105">
        <v>17614086.200000014</v>
      </c>
      <c r="J9" s="105">
        <v>26291309.240000013</v>
      </c>
      <c r="K9" s="102"/>
      <c r="L9" s="102"/>
      <c r="M9" s="102"/>
      <c r="N9" s="102"/>
    </row>
    <row r="11" spans="1:14" x14ac:dyDescent="0.2">
      <c r="B11" s="19"/>
      <c r="C11" s="19"/>
      <c r="D11" s="19"/>
      <c r="E11" s="19"/>
      <c r="F11" s="19"/>
      <c r="G11" s="19"/>
    </row>
    <row r="12" spans="1:14" x14ac:dyDescent="0.2">
      <c r="B12" s="19"/>
      <c r="C12" s="19"/>
      <c r="D12" s="19"/>
      <c r="E12" s="19"/>
      <c r="F12" s="19"/>
      <c r="G12" s="19"/>
      <c r="H12" s="19"/>
      <c r="I12" s="19"/>
    </row>
    <row r="13" spans="1:14" x14ac:dyDescent="0.2">
      <c r="A13" t="s">
        <v>185</v>
      </c>
      <c r="B13" s="19"/>
      <c r="C13" s="19"/>
      <c r="D13" s="19"/>
      <c r="E13" s="19"/>
      <c r="F13" s="19"/>
      <c r="G13" s="19"/>
      <c r="H13" s="19"/>
      <c r="I13" s="19"/>
    </row>
    <row r="14" spans="1:14" x14ac:dyDescent="0.2">
      <c r="B14" s="19"/>
      <c r="C14" s="19"/>
      <c r="D14" s="19"/>
      <c r="E14" s="19"/>
      <c r="F14" s="19"/>
      <c r="G14" s="19"/>
      <c r="H14" s="19"/>
      <c r="I14" s="19"/>
    </row>
    <row r="15" spans="1:14" x14ac:dyDescent="0.2">
      <c r="B15" s="19"/>
      <c r="C15" s="19"/>
      <c r="D15" s="19"/>
      <c r="E15" s="19"/>
      <c r="F15" s="19"/>
      <c r="G15" s="19"/>
      <c r="H15" s="19"/>
      <c r="I15" s="19"/>
    </row>
  </sheetData>
  <mergeCells count="1">
    <mergeCell ref="A3:J3"/>
  </mergeCells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autoPageBreaks="0"/>
  </sheetPr>
  <dimension ref="A3:I35"/>
  <sheetViews>
    <sheetView zoomScaleNormal="100" workbookViewId="0">
      <selection activeCell="D17" sqref="D17"/>
    </sheetView>
  </sheetViews>
  <sheetFormatPr defaultRowHeight="14.25" x14ac:dyDescent="0.2"/>
  <cols>
    <col min="1" max="2" width="26.77734375" customWidth="1"/>
    <col min="3" max="4" width="30.109375" customWidth="1"/>
    <col min="7" max="7" width="10.6640625" bestFit="1" customWidth="1"/>
    <col min="8" max="8" width="12" bestFit="1" customWidth="1"/>
  </cols>
  <sheetData>
    <row r="3" spans="1:9" ht="32.450000000000003" customHeight="1" x14ac:dyDescent="0.2">
      <c r="A3" s="192" t="s">
        <v>187</v>
      </c>
      <c r="B3" s="192"/>
      <c r="C3" s="192"/>
      <c r="D3" s="192"/>
    </row>
    <row r="4" spans="1:9" ht="20.100000000000001" customHeight="1" x14ac:dyDescent="0.2">
      <c r="A4" s="54" t="s">
        <v>48</v>
      </c>
      <c r="B4" s="54" t="s">
        <v>16</v>
      </c>
      <c r="C4" s="54" t="s">
        <v>14</v>
      </c>
      <c r="D4" s="54" t="s">
        <v>15</v>
      </c>
    </row>
    <row r="5" spans="1:9" ht="15" customHeight="1" x14ac:dyDescent="0.2">
      <c r="A5" s="186" t="s">
        <v>0</v>
      </c>
      <c r="B5" s="54" t="s">
        <v>39</v>
      </c>
      <c r="C5" s="65">
        <v>150491.52708799997</v>
      </c>
      <c r="D5" s="65">
        <v>64160238.120245963</v>
      </c>
      <c r="F5" s="2"/>
      <c r="G5" s="2"/>
      <c r="H5" s="1"/>
      <c r="I5" s="2"/>
    </row>
    <row r="6" spans="1:9" ht="15" customHeight="1" x14ac:dyDescent="0.2">
      <c r="A6" s="186"/>
      <c r="B6" s="54" t="s">
        <v>40</v>
      </c>
      <c r="C6" s="66">
        <v>63497.134308999972</v>
      </c>
      <c r="D6" s="66">
        <v>77498914.143013015</v>
      </c>
      <c r="F6" s="2"/>
      <c r="G6" s="2"/>
      <c r="I6" s="2"/>
    </row>
    <row r="7" spans="1:9" ht="15" customHeight="1" x14ac:dyDescent="0.2">
      <c r="A7" s="186"/>
      <c r="B7" s="54" t="s">
        <v>41</v>
      </c>
      <c r="C7" s="65">
        <v>43749.959377000028</v>
      </c>
      <c r="D7" s="65">
        <v>124857738.972865</v>
      </c>
      <c r="F7" s="2"/>
      <c r="G7" s="2"/>
      <c r="I7" s="2"/>
    </row>
    <row r="8" spans="1:9" ht="15" customHeight="1" x14ac:dyDescent="0.2">
      <c r="A8" s="186"/>
      <c r="B8" s="54" t="s">
        <v>42</v>
      </c>
      <c r="C8" s="66">
        <v>14276.95341799999</v>
      </c>
      <c r="D8" s="66">
        <v>93903746.162053868</v>
      </c>
      <c r="F8" s="2"/>
      <c r="G8" s="2"/>
      <c r="I8" s="2"/>
    </row>
    <row r="9" spans="1:9" ht="15" customHeight="1" x14ac:dyDescent="0.2">
      <c r="A9" s="186"/>
      <c r="B9" s="54" t="s">
        <v>43</v>
      </c>
      <c r="C9" s="65">
        <v>8918.306994999999</v>
      </c>
      <c r="D9" s="65">
        <v>128082930.08052702</v>
      </c>
      <c r="F9" s="2"/>
      <c r="G9" s="2"/>
      <c r="I9" s="2"/>
    </row>
    <row r="10" spans="1:9" ht="15" customHeight="1" x14ac:dyDescent="0.2">
      <c r="A10" s="186"/>
      <c r="B10" s="54" t="s">
        <v>44</v>
      </c>
      <c r="C10" s="66">
        <v>4981.8169480000015</v>
      </c>
      <c r="D10" s="66">
        <v>342841077.14445299</v>
      </c>
      <c r="F10" s="2"/>
      <c r="G10" s="2"/>
      <c r="I10" s="2"/>
    </row>
    <row r="11" spans="1:9" ht="15" customHeight="1" x14ac:dyDescent="0.2">
      <c r="A11" s="186" t="s">
        <v>1</v>
      </c>
      <c r="B11" s="54" t="s">
        <v>39</v>
      </c>
      <c r="C11" s="65">
        <v>33397.157603999978</v>
      </c>
      <c r="D11" s="65">
        <v>11251701.216329999</v>
      </c>
      <c r="F11" s="2"/>
      <c r="G11" s="2"/>
    </row>
    <row r="12" spans="1:9" ht="15" customHeight="1" x14ac:dyDescent="0.2">
      <c r="A12" s="186"/>
      <c r="B12" s="54" t="s">
        <v>40</v>
      </c>
      <c r="C12" s="66">
        <v>3518.1447430000012</v>
      </c>
      <c r="D12" s="66">
        <v>5040762.0461459998</v>
      </c>
      <c r="F12" s="2"/>
      <c r="G12" s="2"/>
    </row>
    <row r="13" spans="1:9" ht="15" customHeight="1" x14ac:dyDescent="0.2">
      <c r="A13" s="186"/>
      <c r="B13" s="54" t="s">
        <v>41</v>
      </c>
      <c r="C13" s="65">
        <v>2745.3957899999973</v>
      </c>
      <c r="D13" s="65">
        <v>8844425.0498809926</v>
      </c>
      <c r="F13" s="2"/>
      <c r="G13" s="2"/>
    </row>
    <row r="14" spans="1:9" ht="15" customHeight="1" x14ac:dyDescent="0.2">
      <c r="A14" s="186"/>
      <c r="B14" s="54" t="s">
        <v>42</v>
      </c>
      <c r="C14" s="66">
        <v>1331.5372059999997</v>
      </c>
      <c r="D14" s="66">
        <v>9846026.7543620002</v>
      </c>
      <c r="F14" s="2"/>
      <c r="G14" s="2"/>
    </row>
    <row r="15" spans="1:9" ht="15" customHeight="1" x14ac:dyDescent="0.2">
      <c r="A15" s="186"/>
      <c r="B15" s="54" t="s">
        <v>43</v>
      </c>
      <c r="C15" s="65">
        <v>1346.1437149999997</v>
      </c>
      <c r="D15" s="65">
        <v>22811150.546438012</v>
      </c>
      <c r="F15" s="2"/>
      <c r="G15" s="2"/>
    </row>
    <row r="16" spans="1:9" ht="15" customHeight="1" x14ac:dyDescent="0.2">
      <c r="A16" s="186"/>
      <c r="B16" s="54" t="s">
        <v>44</v>
      </c>
      <c r="C16" s="66">
        <v>2197.8689899999999</v>
      </c>
      <c r="D16" s="66">
        <v>403111344.01133096</v>
      </c>
      <c r="F16" s="2"/>
      <c r="G16" s="2"/>
    </row>
    <row r="18" spans="1:7" x14ac:dyDescent="0.2">
      <c r="C18" s="1"/>
      <c r="D18" s="1"/>
      <c r="F18" s="2"/>
      <c r="G18" s="2"/>
    </row>
    <row r="19" spans="1:7" x14ac:dyDescent="0.2">
      <c r="C19" s="2"/>
      <c r="D19" s="2"/>
      <c r="F19" s="2"/>
      <c r="G19" s="2"/>
    </row>
    <row r="20" spans="1:7" x14ac:dyDescent="0.2">
      <c r="A20" t="s">
        <v>192</v>
      </c>
      <c r="C20" s="2"/>
      <c r="D20" s="2"/>
      <c r="F20" s="2"/>
      <c r="G20" s="2"/>
    </row>
    <row r="21" spans="1:7" x14ac:dyDescent="0.2">
      <c r="C21" s="2"/>
      <c r="D21" s="2"/>
      <c r="F21" s="2"/>
      <c r="G21" s="2"/>
    </row>
    <row r="22" spans="1:7" x14ac:dyDescent="0.2">
      <c r="C22" s="2"/>
      <c r="D22" s="2"/>
      <c r="F22" s="2"/>
      <c r="G22" s="2"/>
    </row>
    <row r="23" spans="1:7" x14ac:dyDescent="0.2">
      <c r="C23" s="2"/>
      <c r="F23" s="2"/>
      <c r="G23" s="2"/>
    </row>
    <row r="24" spans="1:7" x14ac:dyDescent="0.2">
      <c r="C24" s="13"/>
    </row>
    <row r="25" spans="1:7" x14ac:dyDescent="0.2">
      <c r="C25" s="4"/>
    </row>
    <row r="26" spans="1:7" x14ac:dyDescent="0.2">
      <c r="C26" s="13"/>
    </row>
    <row r="27" spans="1:7" x14ac:dyDescent="0.2">
      <c r="C27" s="4"/>
    </row>
    <row r="28" spans="1:7" x14ac:dyDescent="0.2">
      <c r="C28" s="4"/>
    </row>
    <row r="29" spans="1:7" x14ac:dyDescent="0.2">
      <c r="C29" s="4"/>
    </row>
    <row r="30" spans="1:7" x14ac:dyDescent="0.2">
      <c r="C30" s="4"/>
    </row>
    <row r="31" spans="1:7" x14ac:dyDescent="0.2">
      <c r="C31" s="13"/>
    </row>
    <row r="32" spans="1:7" x14ac:dyDescent="0.2">
      <c r="C32" s="4"/>
    </row>
    <row r="33" spans="3:3" x14ac:dyDescent="0.2">
      <c r="C33" s="4"/>
    </row>
    <row r="34" spans="3:3" x14ac:dyDescent="0.2">
      <c r="C34" s="4"/>
    </row>
    <row r="35" spans="3:3" x14ac:dyDescent="0.2">
      <c r="C35" s="4"/>
    </row>
  </sheetData>
  <mergeCells count="3">
    <mergeCell ref="A5:A10"/>
    <mergeCell ref="A11:A16"/>
    <mergeCell ref="A3:D3"/>
  </mergeCells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0.79998168889431442"/>
    <pageSetUpPr autoPageBreaks="0"/>
  </sheetPr>
  <dimension ref="A3:H39"/>
  <sheetViews>
    <sheetView workbookViewId="0"/>
  </sheetViews>
  <sheetFormatPr defaultRowHeight="14.25" x14ac:dyDescent="0.2"/>
  <cols>
    <col min="1" max="4" width="39.44140625" customWidth="1"/>
  </cols>
  <sheetData>
    <row r="3" spans="1:8" ht="24.95" customHeight="1" x14ac:dyDescent="0.2">
      <c r="A3" s="187" t="s">
        <v>216</v>
      </c>
      <c r="B3" s="187"/>
      <c r="C3" s="187"/>
      <c r="D3" s="187"/>
    </row>
    <row r="4" spans="1:8" ht="20.100000000000001" customHeight="1" x14ac:dyDescent="0.2">
      <c r="A4" s="54" t="s">
        <v>9</v>
      </c>
      <c r="B4" s="54" t="s">
        <v>9</v>
      </c>
      <c r="C4" s="54" t="s">
        <v>280</v>
      </c>
      <c r="D4" s="54" t="s">
        <v>10</v>
      </c>
    </row>
    <row r="5" spans="1:8" ht="15" customHeight="1" x14ac:dyDescent="0.2">
      <c r="A5" s="37" t="s">
        <v>147</v>
      </c>
      <c r="B5" s="51">
        <v>898</v>
      </c>
      <c r="C5" s="51">
        <v>418</v>
      </c>
      <c r="D5" s="51">
        <v>1371</v>
      </c>
      <c r="F5" s="2"/>
      <c r="G5" s="2"/>
      <c r="H5" s="2"/>
    </row>
    <row r="6" spans="1:8" ht="15" customHeight="1" x14ac:dyDescent="0.2">
      <c r="A6" s="41" t="s">
        <v>148</v>
      </c>
      <c r="B6" s="53">
        <v>943</v>
      </c>
      <c r="C6" s="53">
        <v>389</v>
      </c>
      <c r="D6" s="53">
        <v>1487</v>
      </c>
      <c r="F6" s="2"/>
      <c r="G6" s="2"/>
      <c r="H6" s="2"/>
    </row>
    <row r="7" spans="1:8" ht="15" customHeight="1" x14ac:dyDescent="0.2">
      <c r="A7" s="37" t="s">
        <v>149</v>
      </c>
      <c r="B7" s="51">
        <v>842</v>
      </c>
      <c r="C7" s="51">
        <v>465</v>
      </c>
      <c r="D7" s="51">
        <v>1430</v>
      </c>
      <c r="F7" s="2"/>
      <c r="G7" s="2"/>
      <c r="H7" s="2"/>
    </row>
    <row r="8" spans="1:8" ht="15" customHeight="1" x14ac:dyDescent="0.2">
      <c r="A8" s="41" t="s">
        <v>150</v>
      </c>
      <c r="B8" s="53">
        <v>893</v>
      </c>
      <c r="C8" s="53">
        <v>427</v>
      </c>
      <c r="D8" s="53">
        <v>1590</v>
      </c>
      <c r="F8" s="2"/>
      <c r="G8" s="2"/>
      <c r="H8" s="2"/>
    </row>
    <row r="9" spans="1:8" ht="15" customHeight="1" x14ac:dyDescent="0.2">
      <c r="A9" s="37" t="s">
        <v>151</v>
      </c>
      <c r="B9" s="51">
        <v>766</v>
      </c>
      <c r="C9" s="51">
        <v>385</v>
      </c>
      <c r="D9" s="51">
        <v>1563</v>
      </c>
      <c r="F9" s="2"/>
      <c r="G9" s="2"/>
      <c r="H9" s="2"/>
    </row>
    <row r="10" spans="1:8" ht="15" customHeight="1" x14ac:dyDescent="0.2">
      <c r="A10" s="41" t="s">
        <v>152</v>
      </c>
      <c r="B10" s="53">
        <v>738</v>
      </c>
      <c r="C10" s="53">
        <v>366</v>
      </c>
      <c r="D10" s="53">
        <v>1491</v>
      </c>
      <c r="F10" s="2"/>
      <c r="G10" s="2"/>
      <c r="H10" s="2"/>
    </row>
    <row r="11" spans="1:8" ht="15" customHeight="1" x14ac:dyDescent="0.2">
      <c r="A11" s="37" t="s">
        <v>153</v>
      </c>
      <c r="B11" s="51">
        <v>744</v>
      </c>
      <c r="C11" s="51">
        <v>394</v>
      </c>
      <c r="D11" s="51">
        <v>1438</v>
      </c>
      <c r="F11" s="2"/>
      <c r="G11" s="2"/>
      <c r="H11" s="2"/>
    </row>
    <row r="12" spans="1:8" ht="15" customHeight="1" x14ac:dyDescent="0.2">
      <c r="A12" s="41" t="s">
        <v>154</v>
      </c>
      <c r="B12" s="53">
        <v>689</v>
      </c>
      <c r="C12" s="53">
        <v>406</v>
      </c>
      <c r="D12" s="53">
        <v>1391</v>
      </c>
      <c r="F12" s="2"/>
      <c r="G12" s="2"/>
      <c r="H12" s="2"/>
    </row>
    <row r="13" spans="1:8" ht="15" customHeight="1" x14ac:dyDescent="0.2">
      <c r="A13" s="37" t="s">
        <v>155</v>
      </c>
      <c r="B13" s="51">
        <v>586</v>
      </c>
      <c r="C13" s="51">
        <v>331</v>
      </c>
      <c r="D13" s="51">
        <v>1562</v>
      </c>
      <c r="F13" s="2"/>
      <c r="G13" s="2"/>
      <c r="H13" s="2"/>
    </row>
    <row r="14" spans="1:8" ht="15" customHeight="1" x14ac:dyDescent="0.2">
      <c r="A14" s="41" t="s">
        <v>156</v>
      </c>
      <c r="B14" s="53">
        <v>674</v>
      </c>
      <c r="C14" s="53">
        <v>308</v>
      </c>
      <c r="D14" s="53">
        <v>1435</v>
      </c>
      <c r="F14" s="2"/>
      <c r="G14" s="2"/>
      <c r="H14" s="2"/>
    </row>
    <row r="15" spans="1:8" ht="15" customHeight="1" x14ac:dyDescent="0.2">
      <c r="A15" s="37" t="s">
        <v>157</v>
      </c>
      <c r="B15" s="51">
        <v>537</v>
      </c>
      <c r="C15" s="51">
        <v>270</v>
      </c>
      <c r="D15" s="51">
        <v>1420</v>
      </c>
      <c r="F15" s="2"/>
      <c r="G15" s="2"/>
      <c r="H15" s="2"/>
    </row>
    <row r="16" spans="1:8" ht="15" customHeight="1" x14ac:dyDescent="0.2">
      <c r="A16" s="41" t="s">
        <v>158</v>
      </c>
      <c r="B16" s="53">
        <v>550</v>
      </c>
      <c r="C16" s="53">
        <v>233</v>
      </c>
      <c r="D16" s="53">
        <v>1301</v>
      </c>
      <c r="F16" s="2"/>
      <c r="G16" s="2"/>
      <c r="H16" s="2"/>
    </row>
    <row r="17" spans="1:8" ht="15" customHeight="1" x14ac:dyDescent="0.2">
      <c r="A17" s="37" t="s">
        <v>159</v>
      </c>
      <c r="B17" s="51">
        <v>479</v>
      </c>
      <c r="C17" s="51">
        <v>225</v>
      </c>
      <c r="D17" s="51">
        <v>1333</v>
      </c>
      <c r="F17" s="2"/>
      <c r="G17" s="2"/>
      <c r="H17" s="2"/>
    </row>
    <row r="18" spans="1:8" ht="15" customHeight="1" x14ac:dyDescent="0.2">
      <c r="A18" s="41" t="s">
        <v>160</v>
      </c>
      <c r="B18" s="53">
        <v>394</v>
      </c>
      <c r="C18" s="53">
        <v>180</v>
      </c>
      <c r="D18" s="53">
        <v>1274</v>
      </c>
      <c r="F18" s="2"/>
      <c r="G18" s="2"/>
      <c r="H18" s="2"/>
    </row>
    <row r="19" spans="1:8" ht="15" customHeight="1" x14ac:dyDescent="0.2">
      <c r="A19" s="37" t="s">
        <v>161</v>
      </c>
      <c r="B19" s="51">
        <v>309</v>
      </c>
      <c r="C19" s="51">
        <v>199</v>
      </c>
      <c r="D19" s="51">
        <v>1291</v>
      </c>
      <c r="F19" s="2"/>
      <c r="G19" s="2"/>
      <c r="H19" s="2"/>
    </row>
    <row r="20" spans="1:8" ht="15" customHeight="1" x14ac:dyDescent="0.2">
      <c r="A20" s="41" t="s">
        <v>162</v>
      </c>
      <c r="B20" s="53">
        <v>312</v>
      </c>
      <c r="C20" s="53">
        <v>243</v>
      </c>
      <c r="D20" s="53">
        <v>1258</v>
      </c>
      <c r="F20" s="2"/>
      <c r="G20" s="2"/>
      <c r="H20" s="2"/>
    </row>
    <row r="21" spans="1:8" x14ac:dyDescent="0.2">
      <c r="A21" s="37" t="s">
        <v>217</v>
      </c>
      <c r="B21" s="109">
        <v>318</v>
      </c>
      <c r="C21" s="109">
        <v>303</v>
      </c>
      <c r="D21" s="109">
        <v>1450</v>
      </c>
    </row>
    <row r="22" spans="1:8" x14ac:dyDescent="0.2">
      <c r="A22" s="41" t="s">
        <v>218</v>
      </c>
      <c r="B22" s="53">
        <v>360</v>
      </c>
      <c r="C22" s="53">
        <v>287</v>
      </c>
      <c r="D22" s="53">
        <v>1503</v>
      </c>
    </row>
    <row r="24" spans="1:8" x14ac:dyDescent="0.2">
      <c r="B24" s="10"/>
      <c r="C24" s="10"/>
      <c r="D24" s="10"/>
    </row>
    <row r="25" spans="1:8" x14ac:dyDescent="0.2">
      <c r="B25" s="10"/>
      <c r="C25" s="10"/>
      <c r="D25" s="10"/>
    </row>
    <row r="26" spans="1:8" x14ac:dyDescent="0.2">
      <c r="A26" t="s">
        <v>185</v>
      </c>
      <c r="B26" s="10"/>
      <c r="C26" s="10"/>
      <c r="D26" s="10"/>
    </row>
    <row r="27" spans="1:8" x14ac:dyDescent="0.2">
      <c r="B27" s="10"/>
      <c r="C27" s="10"/>
      <c r="D27" s="10"/>
    </row>
    <row r="28" spans="1:8" x14ac:dyDescent="0.2">
      <c r="B28" s="10"/>
      <c r="C28" s="10"/>
      <c r="D28" s="10"/>
    </row>
    <row r="29" spans="1:8" x14ac:dyDescent="0.2">
      <c r="B29" s="10"/>
      <c r="C29" s="10"/>
      <c r="D29" s="10"/>
    </row>
    <row r="30" spans="1:8" x14ac:dyDescent="0.2">
      <c r="B30" s="10"/>
      <c r="C30" s="10"/>
      <c r="D30" s="10"/>
    </row>
    <row r="31" spans="1:8" x14ac:dyDescent="0.2">
      <c r="B31" s="10"/>
      <c r="C31" s="10"/>
      <c r="D31" s="10"/>
    </row>
    <row r="32" spans="1:8" x14ac:dyDescent="0.2">
      <c r="B32" s="10"/>
      <c r="C32" s="10"/>
      <c r="D32" s="10"/>
    </row>
    <row r="33" spans="2:4" x14ac:dyDescent="0.2">
      <c r="B33" s="10"/>
      <c r="C33" s="10"/>
      <c r="D33" s="10"/>
    </row>
    <row r="34" spans="2:4" x14ac:dyDescent="0.2">
      <c r="B34" s="10"/>
      <c r="C34" s="10"/>
      <c r="D34" s="10"/>
    </row>
    <row r="35" spans="2:4" x14ac:dyDescent="0.2">
      <c r="B35" s="10"/>
      <c r="C35" s="10"/>
      <c r="D35" s="10"/>
    </row>
    <row r="36" spans="2:4" x14ac:dyDescent="0.2">
      <c r="B36" s="10"/>
      <c r="C36" s="10"/>
      <c r="D36" s="10"/>
    </row>
    <row r="37" spans="2:4" x14ac:dyDescent="0.2">
      <c r="B37" s="10"/>
      <c r="C37" s="10"/>
      <c r="D37" s="10"/>
    </row>
    <row r="38" spans="2:4" x14ac:dyDescent="0.2">
      <c r="B38" s="10"/>
      <c r="C38" s="10"/>
      <c r="D38" s="10"/>
    </row>
    <row r="39" spans="2:4" x14ac:dyDescent="0.2">
      <c r="B39" s="10"/>
    </row>
  </sheetData>
  <mergeCells count="1">
    <mergeCell ref="A3:D3"/>
  </mergeCells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0.79998168889431442"/>
    <pageSetUpPr autoPageBreaks="0"/>
  </sheetPr>
  <dimension ref="A3:M40"/>
  <sheetViews>
    <sheetView zoomScaleNormal="100" workbookViewId="0">
      <selection activeCell="B21" sqref="B21"/>
    </sheetView>
  </sheetViews>
  <sheetFormatPr defaultRowHeight="14.25" x14ac:dyDescent="0.2"/>
  <cols>
    <col min="1" max="2" width="25.77734375" customWidth="1"/>
    <col min="3" max="11" width="13.44140625" customWidth="1"/>
    <col min="12" max="12" width="11" bestFit="1" customWidth="1"/>
  </cols>
  <sheetData>
    <row r="3" spans="1:11" ht="24.95" customHeight="1" x14ac:dyDescent="0.2">
      <c r="A3" s="187" t="s">
        <v>219</v>
      </c>
      <c r="B3" s="187"/>
      <c r="C3" s="187"/>
      <c r="D3" s="187"/>
      <c r="E3" s="187"/>
      <c r="F3" s="187"/>
      <c r="G3" s="187"/>
      <c r="H3" s="187"/>
      <c r="I3" s="187"/>
      <c r="J3" s="187"/>
      <c r="K3" s="187"/>
    </row>
    <row r="4" spans="1:11" ht="20.100000000000001" customHeight="1" x14ac:dyDescent="0.2">
      <c r="A4" s="104" t="s">
        <v>6</v>
      </c>
      <c r="B4" s="82" t="s">
        <v>52</v>
      </c>
      <c r="C4" s="82">
        <v>2015</v>
      </c>
      <c r="D4" s="82">
        <v>2016</v>
      </c>
      <c r="E4" s="82">
        <v>2017</v>
      </c>
      <c r="F4" s="82">
        <v>2018</v>
      </c>
      <c r="G4" s="82">
        <v>2019</v>
      </c>
      <c r="H4" s="82">
        <v>2020</v>
      </c>
      <c r="I4" s="82">
        <v>2021</v>
      </c>
      <c r="J4" s="82">
        <v>2022</v>
      </c>
      <c r="K4" s="82">
        <v>2023</v>
      </c>
    </row>
    <row r="5" spans="1:11" ht="15" customHeight="1" x14ac:dyDescent="0.2">
      <c r="A5" s="186" t="s">
        <v>4</v>
      </c>
      <c r="B5" s="50" t="s">
        <v>9</v>
      </c>
      <c r="C5" s="105">
        <v>773</v>
      </c>
      <c r="D5" s="105">
        <v>677</v>
      </c>
      <c r="E5" s="105">
        <v>594</v>
      </c>
      <c r="F5" s="105">
        <v>604</v>
      </c>
      <c r="G5" s="105">
        <v>467</v>
      </c>
      <c r="H5" s="105">
        <v>487</v>
      </c>
      <c r="I5" s="105">
        <v>339</v>
      </c>
      <c r="J5" s="105">
        <v>277</v>
      </c>
      <c r="K5" s="105">
        <v>283</v>
      </c>
    </row>
    <row r="6" spans="1:11" ht="15" customHeight="1" x14ac:dyDescent="0.2">
      <c r="A6" s="186"/>
      <c r="B6" s="52" t="s">
        <v>280</v>
      </c>
      <c r="C6" s="53">
        <v>245</v>
      </c>
      <c r="D6" s="53">
        <v>255</v>
      </c>
      <c r="E6" s="53">
        <v>246</v>
      </c>
      <c r="F6" s="53">
        <v>273</v>
      </c>
      <c r="G6" s="53">
        <v>253</v>
      </c>
      <c r="H6" s="53">
        <v>200</v>
      </c>
      <c r="I6" s="53">
        <v>148</v>
      </c>
      <c r="J6" s="53">
        <v>156</v>
      </c>
      <c r="K6" s="53">
        <v>240</v>
      </c>
    </row>
    <row r="7" spans="1:11" ht="15" customHeight="1" x14ac:dyDescent="0.2">
      <c r="A7" s="186"/>
      <c r="B7" s="50" t="s">
        <v>10</v>
      </c>
      <c r="C7" s="105">
        <v>1130</v>
      </c>
      <c r="D7" s="105">
        <v>1146</v>
      </c>
      <c r="E7" s="105">
        <v>1220</v>
      </c>
      <c r="F7" s="105">
        <v>1129</v>
      </c>
      <c r="G7" s="105">
        <v>1183</v>
      </c>
      <c r="H7" s="105">
        <v>1108</v>
      </c>
      <c r="I7" s="105">
        <v>1050</v>
      </c>
      <c r="J7" s="105">
        <v>946</v>
      </c>
      <c r="K7" s="105">
        <v>1206</v>
      </c>
    </row>
    <row r="8" spans="1:11" ht="15" customHeight="1" x14ac:dyDescent="0.2">
      <c r="A8" s="186" t="s">
        <v>5</v>
      </c>
      <c r="B8" s="52" t="s">
        <v>9</v>
      </c>
      <c r="C8" s="53">
        <v>1068</v>
      </c>
      <c r="D8" s="53">
        <v>1058</v>
      </c>
      <c r="E8" s="53">
        <v>910</v>
      </c>
      <c r="F8" s="53">
        <v>829</v>
      </c>
      <c r="G8" s="53">
        <v>793</v>
      </c>
      <c r="H8" s="53">
        <v>600</v>
      </c>
      <c r="I8" s="53">
        <v>534</v>
      </c>
      <c r="J8" s="53">
        <v>344</v>
      </c>
      <c r="K8" s="53">
        <v>395</v>
      </c>
    </row>
    <row r="9" spans="1:11" ht="15" customHeight="1" x14ac:dyDescent="0.2">
      <c r="A9" s="186"/>
      <c r="B9" s="50" t="s">
        <v>280</v>
      </c>
      <c r="C9" s="105">
        <v>562</v>
      </c>
      <c r="D9" s="105">
        <v>637</v>
      </c>
      <c r="E9" s="105">
        <v>505</v>
      </c>
      <c r="F9" s="105">
        <v>527</v>
      </c>
      <c r="G9" s="105">
        <v>386</v>
      </c>
      <c r="H9" s="105">
        <v>303</v>
      </c>
      <c r="I9" s="105">
        <v>257</v>
      </c>
      <c r="J9" s="105">
        <v>286</v>
      </c>
      <c r="K9" s="105">
        <v>350</v>
      </c>
    </row>
    <row r="10" spans="1:11" ht="15" customHeight="1" x14ac:dyDescent="0.2">
      <c r="A10" s="186"/>
      <c r="B10" s="52" t="s">
        <v>10</v>
      </c>
      <c r="C10" s="53">
        <v>1728</v>
      </c>
      <c r="D10" s="53">
        <v>1874</v>
      </c>
      <c r="E10" s="53">
        <v>1834</v>
      </c>
      <c r="F10" s="53">
        <v>1700</v>
      </c>
      <c r="G10" s="53">
        <v>1814</v>
      </c>
      <c r="H10" s="53">
        <v>1613</v>
      </c>
      <c r="I10" s="53">
        <v>1557</v>
      </c>
      <c r="J10" s="53">
        <v>1603</v>
      </c>
      <c r="K10" s="53">
        <v>1747</v>
      </c>
    </row>
    <row r="11" spans="1:11" x14ac:dyDescent="0.2">
      <c r="C11" s="17"/>
      <c r="D11" s="17"/>
      <c r="E11" s="17"/>
      <c r="F11" s="17"/>
      <c r="G11" s="17"/>
      <c r="H11" s="17"/>
    </row>
    <row r="12" spans="1:11" x14ac:dyDescent="0.2">
      <c r="C12" s="10"/>
      <c r="D12" s="10"/>
      <c r="E12" s="10"/>
      <c r="F12" s="10"/>
      <c r="G12" s="10"/>
    </row>
    <row r="13" spans="1:11" x14ac:dyDescent="0.2">
      <c r="C13" s="10"/>
      <c r="D13" s="10"/>
      <c r="E13" s="10"/>
      <c r="F13" s="10"/>
      <c r="G13" s="10"/>
    </row>
    <row r="15" spans="1:11" ht="24.95" customHeight="1" x14ac:dyDescent="0.2">
      <c r="A15" s="187" t="s">
        <v>220</v>
      </c>
      <c r="B15" s="187"/>
      <c r="C15" s="187"/>
      <c r="D15" s="187"/>
      <c r="E15" s="187"/>
      <c r="F15" s="187"/>
      <c r="G15" s="187"/>
      <c r="H15" s="187"/>
      <c r="I15" s="187"/>
      <c r="J15" s="187"/>
      <c r="K15" s="187"/>
    </row>
    <row r="16" spans="1:11" ht="20.100000000000001" customHeight="1" x14ac:dyDescent="0.2">
      <c r="A16" s="104" t="s">
        <v>6</v>
      </c>
      <c r="B16" s="82" t="s">
        <v>52</v>
      </c>
      <c r="C16" s="82">
        <v>2015</v>
      </c>
      <c r="D16" s="82">
        <v>2016</v>
      </c>
      <c r="E16" s="82">
        <v>2017</v>
      </c>
      <c r="F16" s="82">
        <v>2018</v>
      </c>
      <c r="G16" s="82">
        <v>2019</v>
      </c>
      <c r="H16" s="82">
        <v>2020</v>
      </c>
      <c r="I16" s="82">
        <v>2021</v>
      </c>
      <c r="J16" s="82">
        <v>2022</v>
      </c>
      <c r="K16" s="82">
        <v>2023</v>
      </c>
    </row>
    <row r="17" spans="1:13" ht="15" customHeight="1" x14ac:dyDescent="0.2">
      <c r="A17" s="186" t="s">
        <v>4</v>
      </c>
      <c r="B17" s="50" t="s">
        <v>9</v>
      </c>
      <c r="C17" s="105">
        <v>19994464.890000015</v>
      </c>
      <c r="D17" s="105">
        <v>17878962.099999994</v>
      </c>
      <c r="E17" s="105">
        <v>16659902.710000001</v>
      </c>
      <c r="F17" s="105">
        <v>18160565.519002009</v>
      </c>
      <c r="G17" s="105">
        <v>13154296.4</v>
      </c>
      <c r="H17" s="105">
        <v>15956156.919999991</v>
      </c>
      <c r="I17" s="105">
        <v>10295170.170000002</v>
      </c>
      <c r="J17" s="105">
        <v>8738456.790000001</v>
      </c>
      <c r="K17" s="105">
        <v>8352087.6000000006</v>
      </c>
      <c r="L17" s="6"/>
      <c r="M17" s="11"/>
    </row>
    <row r="18" spans="1:13" ht="15" customHeight="1" x14ac:dyDescent="0.2">
      <c r="A18" s="186"/>
      <c r="B18" s="52" t="s">
        <v>280</v>
      </c>
      <c r="C18" s="53">
        <v>9326465.0699999966</v>
      </c>
      <c r="D18" s="53">
        <v>9873436.9700000025</v>
      </c>
      <c r="E18" s="53">
        <v>10002406.780000005</v>
      </c>
      <c r="F18" s="53">
        <v>10902245.720000001</v>
      </c>
      <c r="G18" s="53">
        <v>8272801.7399999937</v>
      </c>
      <c r="H18" s="53">
        <v>8208843.8600000059</v>
      </c>
      <c r="I18" s="53">
        <v>5271647.6500000004</v>
      </c>
      <c r="J18" s="53">
        <v>4440166.25</v>
      </c>
      <c r="K18" s="53">
        <v>6863822.0700000059</v>
      </c>
      <c r="L18" s="6"/>
      <c r="M18" s="11"/>
    </row>
    <row r="19" spans="1:13" ht="15" customHeight="1" x14ac:dyDescent="0.2">
      <c r="A19" s="186"/>
      <c r="B19" s="50" t="s">
        <v>10</v>
      </c>
      <c r="C19" s="105">
        <v>117753174.11000007</v>
      </c>
      <c r="D19" s="105">
        <v>116458015.80630004</v>
      </c>
      <c r="E19" s="105">
        <v>139842379.24780005</v>
      </c>
      <c r="F19" s="105">
        <v>129879338.04000008</v>
      </c>
      <c r="G19" s="105">
        <v>139032964.62999982</v>
      </c>
      <c r="H19" s="105">
        <v>124676785.35439897</v>
      </c>
      <c r="I19" s="105">
        <v>126168315.04000004</v>
      </c>
      <c r="J19" s="105">
        <v>106853030.32379903</v>
      </c>
      <c r="K19" s="105">
        <v>131373954.2790003</v>
      </c>
      <c r="L19" s="6"/>
      <c r="M19" s="11"/>
    </row>
    <row r="20" spans="1:13" ht="15" customHeight="1" x14ac:dyDescent="0.2">
      <c r="A20" s="186" t="s">
        <v>5</v>
      </c>
      <c r="B20" s="52" t="s">
        <v>9</v>
      </c>
      <c r="C20" s="53">
        <v>22451700.800000019</v>
      </c>
      <c r="D20" s="53">
        <v>21561168.40000001</v>
      </c>
      <c r="E20" s="53">
        <v>17978445.340000004</v>
      </c>
      <c r="F20" s="53">
        <v>17076103.93</v>
      </c>
      <c r="G20" s="53">
        <v>17741595.700000003</v>
      </c>
      <c r="H20" s="53">
        <v>13638410.310000004</v>
      </c>
      <c r="I20" s="53">
        <v>11822218.525198001</v>
      </c>
      <c r="J20" s="53">
        <v>6211523.8359979996</v>
      </c>
      <c r="K20" s="53">
        <v>7133557.8934960011</v>
      </c>
      <c r="L20" s="6"/>
      <c r="M20" s="2"/>
    </row>
    <row r="21" spans="1:13" ht="15" customHeight="1" x14ac:dyDescent="0.2">
      <c r="A21" s="186"/>
      <c r="B21" s="50" t="s">
        <v>280</v>
      </c>
      <c r="C21" s="105">
        <v>16070866.360000005</v>
      </c>
      <c r="D21" s="105">
        <v>18394524.820000004</v>
      </c>
      <c r="E21" s="105">
        <v>15902509.490000006</v>
      </c>
      <c r="F21" s="105">
        <v>16591617.129999995</v>
      </c>
      <c r="G21" s="105">
        <v>11703384.682056995</v>
      </c>
      <c r="H21" s="105">
        <v>9878409.3900000006</v>
      </c>
      <c r="I21" s="105">
        <v>7018043.04</v>
      </c>
      <c r="J21" s="105">
        <v>7169293.6799999997</v>
      </c>
      <c r="K21" s="105">
        <v>9376526.6800000016</v>
      </c>
      <c r="L21" s="6"/>
      <c r="M21" s="2"/>
    </row>
    <row r="22" spans="1:13" ht="15" customHeight="1" x14ac:dyDescent="0.2">
      <c r="A22" s="186"/>
      <c r="B22" s="52" t="s">
        <v>10</v>
      </c>
      <c r="C22" s="53">
        <v>105301242.30000007</v>
      </c>
      <c r="D22" s="53">
        <v>129707672.81000003</v>
      </c>
      <c r="E22" s="53">
        <v>115673383.03659987</v>
      </c>
      <c r="F22" s="53">
        <v>113583363.45019899</v>
      </c>
      <c r="G22" s="53">
        <v>115001369.52999997</v>
      </c>
      <c r="H22" s="53">
        <v>108397734.03319898</v>
      </c>
      <c r="I22" s="53">
        <v>98172606.298785105</v>
      </c>
      <c r="J22" s="53">
        <v>104339049.95399798</v>
      </c>
      <c r="K22" s="53">
        <v>124852425.28000005</v>
      </c>
      <c r="L22" s="6"/>
      <c r="M22" s="2"/>
    </row>
    <row r="23" spans="1:13" x14ac:dyDescent="0.2">
      <c r="C23" s="10"/>
      <c r="D23" s="17"/>
      <c r="E23" s="17"/>
      <c r="F23" s="17"/>
      <c r="G23" s="17"/>
      <c r="H23" s="17"/>
    </row>
    <row r="24" spans="1:13" x14ac:dyDescent="0.2">
      <c r="C24" s="10"/>
      <c r="D24" s="10"/>
      <c r="E24" s="10"/>
      <c r="F24" s="10"/>
      <c r="G24" s="10"/>
    </row>
    <row r="25" spans="1:13" x14ac:dyDescent="0.2">
      <c r="C25" s="13"/>
      <c r="D25" s="13"/>
      <c r="E25" s="13"/>
      <c r="F25" s="13"/>
      <c r="G25" s="13"/>
      <c r="H25" s="13"/>
      <c r="I25" s="13"/>
      <c r="J25" s="13"/>
    </row>
    <row r="26" spans="1:13" x14ac:dyDescent="0.2">
      <c r="A26" t="s">
        <v>185</v>
      </c>
      <c r="C26" s="6"/>
      <c r="D26" s="6"/>
      <c r="E26" s="6"/>
      <c r="F26" s="6"/>
      <c r="G26" s="6"/>
      <c r="H26" s="6"/>
      <c r="I26" s="6"/>
      <c r="J26" s="6"/>
    </row>
    <row r="27" spans="1:13" x14ac:dyDescent="0.2">
      <c r="C27" s="6"/>
      <c r="D27" s="6"/>
      <c r="E27" s="6"/>
      <c r="F27" s="6"/>
      <c r="G27" s="6"/>
      <c r="H27" s="6"/>
      <c r="I27" s="6"/>
      <c r="J27" s="6"/>
    </row>
    <row r="28" spans="1:13" x14ac:dyDescent="0.2">
      <c r="B28" s="2"/>
      <c r="C28" s="2"/>
      <c r="D28" s="2"/>
      <c r="E28" s="2"/>
      <c r="F28" s="2"/>
      <c r="G28" s="2"/>
      <c r="H28" s="2"/>
      <c r="I28" s="2"/>
      <c r="J28" s="6"/>
    </row>
    <row r="29" spans="1:13" x14ac:dyDescent="0.2">
      <c r="B29" s="2"/>
      <c r="C29" s="2"/>
      <c r="D29" s="2"/>
      <c r="E29" s="2"/>
      <c r="F29" s="2"/>
      <c r="G29" s="2"/>
      <c r="H29" s="2"/>
      <c r="I29" s="2"/>
      <c r="J29" s="10"/>
    </row>
    <row r="30" spans="1:13" x14ac:dyDescent="0.2">
      <c r="B30" s="2"/>
      <c r="C30" s="2"/>
      <c r="D30" s="2"/>
      <c r="E30" s="2"/>
      <c r="F30" s="2"/>
      <c r="G30" s="2"/>
      <c r="H30" s="2"/>
      <c r="I30" s="2"/>
      <c r="J30" s="10"/>
    </row>
    <row r="31" spans="1:13" x14ac:dyDescent="0.2">
      <c r="C31" s="10"/>
      <c r="D31" s="10"/>
      <c r="E31" s="10"/>
      <c r="F31" s="10"/>
      <c r="G31" s="10"/>
      <c r="H31" s="10"/>
      <c r="I31" s="10"/>
      <c r="J31" s="10"/>
    </row>
    <row r="32" spans="1:13" x14ac:dyDescent="0.2">
      <c r="C32" s="10"/>
      <c r="D32" s="10"/>
      <c r="E32" s="10"/>
      <c r="F32" s="10"/>
      <c r="G32" s="10"/>
      <c r="H32" s="10"/>
      <c r="I32" s="14"/>
    </row>
    <row r="33" spans="3:10" x14ac:dyDescent="0.2">
      <c r="C33" s="10"/>
      <c r="D33" s="10"/>
      <c r="E33" s="10"/>
      <c r="F33" s="10"/>
      <c r="G33" s="10"/>
      <c r="H33" s="10"/>
      <c r="I33" s="14"/>
    </row>
    <row r="34" spans="3:10" x14ac:dyDescent="0.2">
      <c r="C34" s="13"/>
      <c r="D34" s="13"/>
      <c r="E34" s="13"/>
      <c r="F34" s="13"/>
      <c r="G34" s="13"/>
      <c r="H34" s="13"/>
      <c r="I34" s="13"/>
      <c r="J34" s="13"/>
    </row>
    <row r="35" spans="3:10" x14ac:dyDescent="0.2">
      <c r="C35" s="6"/>
      <c r="D35" s="6"/>
      <c r="E35" s="6"/>
      <c r="F35" s="6"/>
      <c r="G35" s="6"/>
      <c r="H35" s="6"/>
      <c r="I35" s="6"/>
      <c r="J35" s="6"/>
    </row>
    <row r="36" spans="3:10" x14ac:dyDescent="0.2">
      <c r="C36" s="6"/>
      <c r="D36" s="6"/>
      <c r="E36" s="6"/>
      <c r="F36" s="6"/>
      <c r="G36" s="6"/>
      <c r="H36" s="6"/>
      <c r="I36" s="6"/>
      <c r="J36" s="6"/>
    </row>
    <row r="37" spans="3:10" x14ac:dyDescent="0.2">
      <c r="C37" s="6"/>
      <c r="D37" s="6"/>
      <c r="E37" s="6"/>
      <c r="F37" s="6"/>
      <c r="G37" s="6"/>
      <c r="H37" s="6"/>
      <c r="I37" s="6"/>
      <c r="J37" s="6"/>
    </row>
    <row r="38" spans="3:10" x14ac:dyDescent="0.2">
      <c r="C38" s="10"/>
      <c r="D38" s="10"/>
      <c r="E38" s="10"/>
      <c r="F38" s="10"/>
      <c r="G38" s="10"/>
      <c r="H38" s="10"/>
      <c r="I38" s="10"/>
      <c r="J38" s="10"/>
    </row>
    <row r="39" spans="3:10" x14ac:dyDescent="0.2">
      <c r="C39" s="10"/>
      <c r="D39" s="10"/>
      <c r="E39" s="10"/>
      <c r="F39" s="10"/>
      <c r="G39" s="10"/>
      <c r="H39" s="10"/>
      <c r="I39" s="10"/>
      <c r="J39" s="10"/>
    </row>
    <row r="40" spans="3:10" x14ac:dyDescent="0.2">
      <c r="C40" s="10"/>
      <c r="D40" s="10"/>
      <c r="E40" s="10"/>
      <c r="F40" s="10"/>
      <c r="G40" s="10"/>
      <c r="H40" s="10"/>
      <c r="I40" s="10"/>
      <c r="J40" s="10"/>
    </row>
  </sheetData>
  <mergeCells count="6">
    <mergeCell ref="A20:A22"/>
    <mergeCell ref="A5:A7"/>
    <mergeCell ref="A8:A10"/>
    <mergeCell ref="A17:A19"/>
    <mergeCell ref="A3:K3"/>
    <mergeCell ref="A15:K15"/>
  </mergeCells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0.79998168889431442"/>
    <pageSetUpPr autoPageBreaks="0"/>
  </sheetPr>
  <dimension ref="A3:J31"/>
  <sheetViews>
    <sheetView workbookViewId="0">
      <selection activeCell="B25" sqref="B25"/>
    </sheetView>
  </sheetViews>
  <sheetFormatPr defaultRowHeight="14.25" x14ac:dyDescent="0.2"/>
  <cols>
    <col min="1" max="1" width="29.88671875" customWidth="1"/>
    <col min="2" max="6" width="22.21875" customWidth="1"/>
  </cols>
  <sheetData>
    <row r="3" spans="1:10" ht="24.95" customHeight="1" x14ac:dyDescent="0.2">
      <c r="A3" s="187" t="s">
        <v>221</v>
      </c>
      <c r="B3" s="187"/>
      <c r="C3" s="187"/>
      <c r="D3" s="187"/>
      <c r="E3" s="187"/>
      <c r="F3" s="187"/>
    </row>
    <row r="4" spans="1:10" ht="20.100000000000001" customHeight="1" x14ac:dyDescent="0.2">
      <c r="A4" s="43" t="s">
        <v>2</v>
      </c>
      <c r="B4" s="43">
        <v>2019</v>
      </c>
      <c r="C4" s="43">
        <v>2020</v>
      </c>
      <c r="D4" s="43">
        <v>2021</v>
      </c>
      <c r="E4" s="43">
        <v>2022</v>
      </c>
      <c r="F4" s="43">
        <v>2023</v>
      </c>
    </row>
    <row r="5" spans="1:10" ht="15" customHeight="1" x14ac:dyDescent="0.2">
      <c r="A5" s="216" t="s">
        <v>141</v>
      </c>
      <c r="B5" s="216"/>
      <c r="C5" s="216"/>
      <c r="D5" s="216"/>
      <c r="E5" s="216"/>
      <c r="F5" s="216"/>
    </row>
    <row r="6" spans="1:10" ht="15" customHeight="1" x14ac:dyDescent="0.2">
      <c r="A6" s="44" t="s">
        <v>241</v>
      </c>
      <c r="B6" s="45">
        <v>729</v>
      </c>
      <c r="C6" s="45">
        <v>612</v>
      </c>
      <c r="D6" s="45">
        <v>488</v>
      </c>
      <c r="E6" s="45">
        <v>378</v>
      </c>
      <c r="F6" s="45">
        <v>422</v>
      </c>
      <c r="G6" s="2"/>
      <c r="H6" s="2"/>
      <c r="I6" s="2"/>
      <c r="J6" s="2"/>
    </row>
    <row r="7" spans="1:10" ht="15" customHeight="1" x14ac:dyDescent="0.2">
      <c r="A7" s="46" t="s">
        <v>234</v>
      </c>
      <c r="B7" s="47">
        <v>639</v>
      </c>
      <c r="C7" s="47">
        <v>501</v>
      </c>
      <c r="D7" s="47">
        <v>391</v>
      </c>
      <c r="E7" s="47">
        <v>427</v>
      </c>
      <c r="F7" s="47">
        <v>580</v>
      </c>
      <c r="G7" s="2"/>
      <c r="H7" s="2"/>
      <c r="I7" s="2"/>
      <c r="J7" s="2"/>
    </row>
    <row r="8" spans="1:10" ht="15" customHeight="1" x14ac:dyDescent="0.2">
      <c r="A8" s="44" t="s">
        <v>242</v>
      </c>
      <c r="B8" s="45">
        <v>480</v>
      </c>
      <c r="C8" s="45">
        <v>432</v>
      </c>
      <c r="D8" s="45">
        <v>341</v>
      </c>
      <c r="E8" s="45">
        <v>204</v>
      </c>
      <c r="F8" s="45">
        <v>220</v>
      </c>
      <c r="G8" s="2"/>
      <c r="H8" s="2"/>
      <c r="I8" s="2"/>
      <c r="J8" s="2"/>
    </row>
    <row r="9" spans="1:10" ht="15" customHeight="1" x14ac:dyDescent="0.2">
      <c r="A9" s="46" t="s">
        <v>11</v>
      </c>
      <c r="B9" s="47">
        <v>2772</v>
      </c>
      <c r="C9" s="47">
        <v>2478</v>
      </c>
      <c r="D9" s="47">
        <v>2416</v>
      </c>
      <c r="E9" s="47">
        <v>2401</v>
      </c>
      <c r="F9" s="47">
        <v>2790</v>
      </c>
      <c r="G9" s="2"/>
      <c r="H9" s="2"/>
      <c r="I9" s="2"/>
      <c r="J9" s="2"/>
    </row>
    <row r="10" spans="1:10" ht="15" customHeight="1" x14ac:dyDescent="0.2">
      <c r="A10" s="44" t="s">
        <v>12</v>
      </c>
      <c r="B10" s="45">
        <v>169</v>
      </c>
      <c r="C10" s="45">
        <v>187</v>
      </c>
      <c r="D10" s="45">
        <v>144</v>
      </c>
      <c r="E10" s="45">
        <v>98</v>
      </c>
      <c r="F10" s="45">
        <v>106</v>
      </c>
      <c r="G10" s="2"/>
      <c r="H10" s="2"/>
      <c r="I10" s="2"/>
      <c r="J10" s="2"/>
    </row>
    <row r="11" spans="1:10" ht="15" customHeight="1" x14ac:dyDescent="0.2">
      <c r="A11" s="216" t="s">
        <v>142</v>
      </c>
      <c r="B11" s="216"/>
      <c r="C11" s="216"/>
      <c r="D11" s="216"/>
      <c r="E11" s="216"/>
      <c r="F11" s="216"/>
    </row>
    <row r="12" spans="1:10" ht="15" customHeight="1" x14ac:dyDescent="0.2">
      <c r="A12" s="44" t="s">
        <v>241</v>
      </c>
      <c r="B12" s="45">
        <v>13732607.880000012</v>
      </c>
      <c r="C12" s="45">
        <v>13434444.290000005</v>
      </c>
      <c r="D12" s="45">
        <v>9586882.1100000031</v>
      </c>
      <c r="E12" s="45">
        <v>7840894.5500000035</v>
      </c>
      <c r="F12" s="45">
        <v>8550528.3900000062</v>
      </c>
    </row>
    <row r="13" spans="1:10" ht="15" customHeight="1" x14ac:dyDescent="0.2">
      <c r="A13" s="46" t="s">
        <v>234</v>
      </c>
      <c r="B13" s="47">
        <v>19976186.422057003</v>
      </c>
      <c r="C13" s="47">
        <v>17695704.229999993</v>
      </c>
      <c r="D13" s="47">
        <v>11373167.460000001</v>
      </c>
      <c r="E13" s="47">
        <v>10960937.399999999</v>
      </c>
      <c r="F13" s="47">
        <v>15416632.919999998</v>
      </c>
    </row>
    <row r="14" spans="1:10" ht="15" customHeight="1" x14ac:dyDescent="0.2">
      <c r="A14" s="44" t="s">
        <v>242</v>
      </c>
      <c r="B14" s="45">
        <v>15938959.290000001</v>
      </c>
      <c r="C14" s="45">
        <v>14845237.599999998</v>
      </c>
      <c r="D14" s="45">
        <v>11658729.699999997</v>
      </c>
      <c r="E14" s="45">
        <v>6252970.2900000019</v>
      </c>
      <c r="F14" s="45">
        <v>6251908.4900000002</v>
      </c>
    </row>
    <row r="15" spans="1:10" ht="15" customHeight="1" x14ac:dyDescent="0.2">
      <c r="A15" s="46" t="s">
        <v>11</v>
      </c>
      <c r="B15" s="47">
        <v>237377133.45999992</v>
      </c>
      <c r="C15" s="47">
        <v>218426297.78999984</v>
      </c>
      <c r="D15" s="47">
        <v>212421045.4487851</v>
      </c>
      <c r="E15" s="47">
        <v>203178092.21000028</v>
      </c>
      <c r="F15" s="47">
        <v>247259445.88900036</v>
      </c>
    </row>
    <row r="16" spans="1:10" ht="15" customHeight="1" x14ac:dyDescent="0.2">
      <c r="A16" s="44" t="s">
        <v>12</v>
      </c>
      <c r="B16" s="45">
        <v>11619819.68</v>
      </c>
      <c r="C16" s="45">
        <v>10547392.920000002</v>
      </c>
      <c r="D16" s="45">
        <v>9555099.1700000018</v>
      </c>
      <c r="E16" s="45">
        <v>5155368.5199999996</v>
      </c>
      <c r="F16" s="45">
        <v>5502360.5299999993</v>
      </c>
    </row>
    <row r="19" spans="1:5" x14ac:dyDescent="0.2">
      <c r="B19" s="1"/>
      <c r="C19" s="1"/>
      <c r="D19" s="1"/>
      <c r="E19" s="1"/>
    </row>
    <row r="20" spans="1:5" x14ac:dyDescent="0.2">
      <c r="A20" t="s">
        <v>222</v>
      </c>
      <c r="B20" s="2"/>
      <c r="C20" s="2"/>
      <c r="D20" s="2"/>
      <c r="E20" s="2"/>
    </row>
    <row r="21" spans="1:5" x14ac:dyDescent="0.2">
      <c r="B21" s="2"/>
      <c r="C21" s="2"/>
      <c r="D21" s="2"/>
      <c r="E21" s="2"/>
    </row>
    <row r="22" spans="1:5" x14ac:dyDescent="0.2">
      <c r="B22" s="2"/>
      <c r="C22" s="2"/>
      <c r="D22" s="2"/>
      <c r="E22" s="2"/>
    </row>
    <row r="23" spans="1:5" x14ac:dyDescent="0.2">
      <c r="B23" s="2"/>
      <c r="C23" s="2"/>
      <c r="D23" s="2"/>
      <c r="E23" s="2"/>
    </row>
    <row r="24" spans="1:5" x14ac:dyDescent="0.2">
      <c r="B24" s="2"/>
      <c r="C24" s="2"/>
      <c r="D24" s="2"/>
      <c r="E24" s="2"/>
    </row>
    <row r="26" spans="1:5" x14ac:dyDescent="0.2">
      <c r="B26" s="1"/>
      <c r="C26" s="1"/>
      <c r="D26" s="1"/>
      <c r="E26" s="1"/>
    </row>
    <row r="27" spans="1:5" x14ac:dyDescent="0.2">
      <c r="B27" s="2"/>
      <c r="C27" s="2"/>
      <c r="D27" s="2"/>
      <c r="E27" s="2"/>
    </row>
    <row r="28" spans="1:5" x14ac:dyDescent="0.2">
      <c r="B28" s="2"/>
      <c r="C28" s="2"/>
      <c r="D28" s="2"/>
      <c r="E28" s="2"/>
    </row>
    <row r="29" spans="1:5" x14ac:dyDescent="0.2">
      <c r="B29" s="2"/>
      <c r="C29" s="2"/>
      <c r="D29" s="2"/>
      <c r="E29" s="2"/>
    </row>
    <row r="30" spans="1:5" x14ac:dyDescent="0.2">
      <c r="B30" s="2"/>
      <c r="C30" s="2"/>
      <c r="D30" s="2"/>
      <c r="E30" s="2"/>
    </row>
    <row r="31" spans="1:5" x14ac:dyDescent="0.2">
      <c r="B31" s="2"/>
      <c r="C31" s="2"/>
      <c r="D31" s="2"/>
      <c r="E31" s="2"/>
    </row>
  </sheetData>
  <mergeCells count="3">
    <mergeCell ref="A3:F3"/>
    <mergeCell ref="A5:F5"/>
    <mergeCell ref="A11:F11"/>
  </mergeCells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0.79998168889431442"/>
    <pageSetUpPr autoPageBreaks="0"/>
  </sheetPr>
  <dimension ref="A1:K31"/>
  <sheetViews>
    <sheetView zoomScaleNormal="100" workbookViewId="0">
      <selection activeCell="A31" sqref="A31"/>
    </sheetView>
  </sheetViews>
  <sheetFormatPr defaultRowHeight="14.25" x14ac:dyDescent="0.2"/>
  <cols>
    <col min="1" max="1" width="27.6640625" style="5" customWidth="1"/>
    <col min="2" max="2" width="21.21875" style="5" customWidth="1"/>
    <col min="3" max="4" width="11.109375" style="5" customWidth="1"/>
    <col min="5" max="11" width="11.109375" customWidth="1"/>
  </cols>
  <sheetData>
    <row r="1" spans="1:11" x14ac:dyDescent="0.2">
      <c r="C1"/>
      <c r="D1"/>
    </row>
    <row r="2" spans="1:11" x14ac:dyDescent="0.2">
      <c r="C2"/>
      <c r="D2"/>
    </row>
    <row r="3" spans="1:11" ht="24.95" customHeight="1" x14ac:dyDescent="0.2">
      <c r="A3" s="187" t="s">
        <v>233</v>
      </c>
      <c r="B3" s="187"/>
      <c r="C3" s="187"/>
      <c r="D3" s="187"/>
      <c r="E3" s="187"/>
      <c r="F3" s="187"/>
      <c r="G3" s="187"/>
      <c r="H3" s="187"/>
      <c r="I3" s="187"/>
      <c r="J3" s="187"/>
      <c r="K3" s="187"/>
    </row>
    <row r="4" spans="1:11" ht="20.100000000000001" customHeight="1" x14ac:dyDescent="0.2">
      <c r="A4" s="108" t="s">
        <v>223</v>
      </c>
      <c r="B4" s="108" t="s">
        <v>224</v>
      </c>
      <c r="C4" s="108">
        <v>2015</v>
      </c>
      <c r="D4" s="108">
        <v>2016</v>
      </c>
      <c r="E4" s="108">
        <v>2017</v>
      </c>
      <c r="F4" s="108">
        <v>2018</v>
      </c>
      <c r="G4" s="108">
        <v>2019</v>
      </c>
      <c r="H4" s="108">
        <v>2020</v>
      </c>
      <c r="I4" s="108">
        <v>2021</v>
      </c>
      <c r="J4" s="108">
        <v>2022</v>
      </c>
      <c r="K4" s="108">
        <v>2023</v>
      </c>
    </row>
    <row r="5" spans="1:11" ht="15" x14ac:dyDescent="0.2">
      <c r="A5" s="108" t="s">
        <v>226</v>
      </c>
      <c r="B5" s="109" t="s">
        <v>9</v>
      </c>
      <c r="C5" s="109">
        <v>599</v>
      </c>
      <c r="D5" s="109">
        <v>467</v>
      </c>
      <c r="E5" s="109">
        <v>405</v>
      </c>
      <c r="F5" s="109">
        <v>336</v>
      </c>
      <c r="G5" s="109">
        <v>311</v>
      </c>
      <c r="H5" s="109">
        <v>241</v>
      </c>
      <c r="I5" s="109">
        <v>210</v>
      </c>
      <c r="J5" s="109">
        <v>204</v>
      </c>
      <c r="K5" s="109">
        <v>222</v>
      </c>
    </row>
    <row r="6" spans="1:11" ht="15" x14ac:dyDescent="0.2">
      <c r="A6" s="108" t="s">
        <v>227</v>
      </c>
      <c r="B6" s="53" t="s">
        <v>9</v>
      </c>
      <c r="C6" s="53">
        <v>342</v>
      </c>
      <c r="D6" s="53">
        <v>321</v>
      </c>
      <c r="E6" s="53">
        <v>254</v>
      </c>
      <c r="F6" s="53">
        <v>231</v>
      </c>
      <c r="G6" s="53">
        <v>187</v>
      </c>
      <c r="H6" s="53">
        <v>144</v>
      </c>
      <c r="I6" s="53">
        <v>167</v>
      </c>
      <c r="J6" s="53">
        <v>116</v>
      </c>
      <c r="K6" s="53">
        <v>129</v>
      </c>
    </row>
    <row r="7" spans="1:11" ht="15" x14ac:dyDescent="0.2">
      <c r="A7" s="108" t="s">
        <v>228</v>
      </c>
      <c r="B7" s="109" t="s">
        <v>9</v>
      </c>
      <c r="C7" s="109">
        <v>254</v>
      </c>
      <c r="D7" s="109">
        <v>220</v>
      </c>
      <c r="E7" s="109">
        <v>189</v>
      </c>
      <c r="F7" s="109">
        <v>184</v>
      </c>
      <c r="G7" s="109">
        <v>153</v>
      </c>
      <c r="H7" s="109">
        <v>144</v>
      </c>
      <c r="I7" s="109">
        <v>112</v>
      </c>
      <c r="J7" s="109">
        <v>75</v>
      </c>
      <c r="K7" s="109">
        <v>93</v>
      </c>
    </row>
    <row r="8" spans="1:11" ht="15" x14ac:dyDescent="0.2">
      <c r="A8" s="108" t="s">
        <v>229</v>
      </c>
      <c r="B8" s="53" t="s">
        <v>9</v>
      </c>
      <c r="C8" s="53">
        <v>349</v>
      </c>
      <c r="D8" s="53">
        <v>405</v>
      </c>
      <c r="E8" s="53">
        <v>355</v>
      </c>
      <c r="F8" s="53">
        <v>386</v>
      </c>
      <c r="G8" s="53">
        <v>315</v>
      </c>
      <c r="H8" s="53">
        <v>273</v>
      </c>
      <c r="I8" s="53">
        <v>190</v>
      </c>
      <c r="J8" s="53">
        <v>120</v>
      </c>
      <c r="K8" s="53">
        <v>115</v>
      </c>
    </row>
    <row r="9" spans="1:11" ht="15" x14ac:dyDescent="0.2">
      <c r="A9" s="108" t="s">
        <v>230</v>
      </c>
      <c r="B9" s="109" t="s">
        <v>9</v>
      </c>
      <c r="C9" s="109">
        <v>139</v>
      </c>
      <c r="D9" s="109">
        <v>147</v>
      </c>
      <c r="E9" s="109">
        <v>148</v>
      </c>
      <c r="F9" s="109">
        <v>145</v>
      </c>
      <c r="G9" s="109">
        <v>152</v>
      </c>
      <c r="H9" s="109">
        <v>129</v>
      </c>
      <c r="I9" s="109">
        <v>99</v>
      </c>
      <c r="J9" s="109">
        <v>37</v>
      </c>
      <c r="K9" s="109">
        <v>44</v>
      </c>
    </row>
    <row r="10" spans="1:11" ht="15" x14ac:dyDescent="0.2">
      <c r="A10" s="108" t="s">
        <v>231</v>
      </c>
      <c r="B10" s="53" t="s">
        <v>9</v>
      </c>
      <c r="C10" s="53">
        <v>58</v>
      </c>
      <c r="D10" s="53">
        <v>67</v>
      </c>
      <c r="E10" s="53">
        <v>71</v>
      </c>
      <c r="F10" s="53">
        <v>69</v>
      </c>
      <c r="G10" s="53">
        <v>75</v>
      </c>
      <c r="H10" s="53">
        <v>75</v>
      </c>
      <c r="I10" s="53">
        <v>48</v>
      </c>
      <c r="J10" s="53">
        <v>28</v>
      </c>
      <c r="K10" s="53">
        <v>37</v>
      </c>
    </row>
    <row r="11" spans="1:11" ht="15" x14ac:dyDescent="0.2">
      <c r="A11" s="108" t="s">
        <v>232</v>
      </c>
      <c r="B11" s="109" t="s">
        <v>9</v>
      </c>
      <c r="C11" s="109">
        <v>42</v>
      </c>
      <c r="D11" s="109">
        <v>35</v>
      </c>
      <c r="E11" s="109">
        <v>37</v>
      </c>
      <c r="F11" s="109">
        <v>38</v>
      </c>
      <c r="G11" s="109">
        <v>35</v>
      </c>
      <c r="H11" s="109">
        <v>40</v>
      </c>
      <c r="I11" s="109">
        <v>28</v>
      </c>
      <c r="J11" s="109">
        <v>13</v>
      </c>
      <c r="K11" s="109">
        <v>10</v>
      </c>
    </row>
    <row r="12" spans="1:11" ht="15" x14ac:dyDescent="0.2">
      <c r="A12" s="108" t="s">
        <v>225</v>
      </c>
      <c r="B12" s="53" t="s">
        <v>9</v>
      </c>
      <c r="C12" s="53">
        <v>58</v>
      </c>
      <c r="D12" s="53">
        <v>73</v>
      </c>
      <c r="E12" s="53">
        <v>45</v>
      </c>
      <c r="F12" s="53">
        <v>44</v>
      </c>
      <c r="G12" s="53">
        <v>32</v>
      </c>
      <c r="H12" s="53">
        <v>41</v>
      </c>
      <c r="I12" s="53">
        <v>19</v>
      </c>
      <c r="J12" s="53">
        <v>28</v>
      </c>
      <c r="K12" s="53">
        <v>28</v>
      </c>
    </row>
    <row r="13" spans="1:11" ht="15" x14ac:dyDescent="0.2">
      <c r="A13" s="108" t="s">
        <v>226</v>
      </c>
      <c r="B13" s="109" t="s">
        <v>234</v>
      </c>
      <c r="C13" s="109">
        <v>49</v>
      </c>
      <c r="D13" s="109">
        <v>32</v>
      </c>
      <c r="E13" s="109">
        <v>18</v>
      </c>
      <c r="F13" s="109">
        <v>31</v>
      </c>
      <c r="G13" s="109">
        <v>26</v>
      </c>
      <c r="H13" s="109">
        <v>28</v>
      </c>
      <c r="I13" s="109">
        <v>24</v>
      </c>
      <c r="J13" s="109">
        <v>60</v>
      </c>
      <c r="K13" s="109">
        <v>69</v>
      </c>
    </row>
    <row r="14" spans="1:11" ht="15" x14ac:dyDescent="0.2">
      <c r="A14" s="108" t="s">
        <v>227</v>
      </c>
      <c r="B14" s="53" t="s">
        <v>234</v>
      </c>
      <c r="C14" s="53">
        <v>55</v>
      </c>
      <c r="D14" s="53">
        <v>72</v>
      </c>
      <c r="E14" s="53">
        <v>54</v>
      </c>
      <c r="F14" s="53">
        <v>52</v>
      </c>
      <c r="G14" s="53">
        <v>47</v>
      </c>
      <c r="H14" s="53">
        <v>47</v>
      </c>
      <c r="I14" s="53">
        <v>49</v>
      </c>
      <c r="J14" s="53">
        <v>66</v>
      </c>
      <c r="K14" s="53">
        <v>111</v>
      </c>
    </row>
    <row r="15" spans="1:11" ht="15" x14ac:dyDescent="0.2">
      <c r="A15" s="108" t="s">
        <v>228</v>
      </c>
      <c r="B15" s="109" t="s">
        <v>234</v>
      </c>
      <c r="C15" s="109">
        <v>110</v>
      </c>
      <c r="D15" s="109">
        <v>109</v>
      </c>
      <c r="E15" s="109">
        <v>79</v>
      </c>
      <c r="F15" s="109">
        <v>93</v>
      </c>
      <c r="G15" s="109">
        <v>73</v>
      </c>
      <c r="H15" s="109">
        <v>56</v>
      </c>
      <c r="I15" s="109">
        <v>58</v>
      </c>
      <c r="J15" s="109">
        <v>71</v>
      </c>
      <c r="K15" s="109">
        <v>92</v>
      </c>
    </row>
    <row r="16" spans="1:11" ht="15" x14ac:dyDescent="0.2">
      <c r="A16" s="108" t="s">
        <v>229</v>
      </c>
      <c r="B16" s="53" t="s">
        <v>234</v>
      </c>
      <c r="C16" s="53">
        <v>343</v>
      </c>
      <c r="D16" s="53">
        <v>363</v>
      </c>
      <c r="E16" s="53">
        <v>319</v>
      </c>
      <c r="F16" s="53">
        <v>296</v>
      </c>
      <c r="G16" s="53">
        <v>269</v>
      </c>
      <c r="H16" s="53">
        <v>192</v>
      </c>
      <c r="I16" s="53">
        <v>129</v>
      </c>
      <c r="J16" s="53">
        <v>132</v>
      </c>
      <c r="K16" s="53">
        <v>165</v>
      </c>
    </row>
    <row r="17" spans="1:11" ht="15" x14ac:dyDescent="0.2">
      <c r="A17" s="108" t="s">
        <v>230</v>
      </c>
      <c r="B17" s="109" t="s">
        <v>234</v>
      </c>
      <c r="C17" s="109">
        <v>127</v>
      </c>
      <c r="D17" s="109">
        <v>160</v>
      </c>
      <c r="E17" s="109">
        <v>133</v>
      </c>
      <c r="F17" s="109">
        <v>189</v>
      </c>
      <c r="G17" s="109">
        <v>112</v>
      </c>
      <c r="H17" s="109">
        <v>79</v>
      </c>
      <c r="I17" s="109">
        <v>65</v>
      </c>
      <c r="J17" s="109">
        <v>56</v>
      </c>
      <c r="K17" s="109">
        <v>57</v>
      </c>
    </row>
    <row r="18" spans="1:11" ht="15" x14ac:dyDescent="0.2">
      <c r="A18" s="108" t="s">
        <v>231</v>
      </c>
      <c r="B18" s="53" t="s">
        <v>234</v>
      </c>
      <c r="C18" s="53">
        <v>56</v>
      </c>
      <c r="D18" s="53">
        <v>84</v>
      </c>
      <c r="E18" s="53">
        <v>71</v>
      </c>
      <c r="F18" s="53">
        <v>63</v>
      </c>
      <c r="G18" s="53">
        <v>51</v>
      </c>
      <c r="H18" s="53">
        <v>43</v>
      </c>
      <c r="I18" s="53">
        <v>46</v>
      </c>
      <c r="J18" s="53">
        <v>28</v>
      </c>
      <c r="K18" s="53">
        <v>30</v>
      </c>
    </row>
    <row r="19" spans="1:11" ht="15" x14ac:dyDescent="0.2">
      <c r="A19" s="108" t="s">
        <v>232</v>
      </c>
      <c r="B19" s="109" t="s">
        <v>234</v>
      </c>
      <c r="C19" s="109">
        <v>27</v>
      </c>
      <c r="D19" s="109">
        <v>33</v>
      </c>
      <c r="E19" s="109">
        <v>30</v>
      </c>
      <c r="F19" s="109">
        <v>30</v>
      </c>
      <c r="G19" s="109">
        <v>26</v>
      </c>
      <c r="H19" s="109">
        <v>26</v>
      </c>
      <c r="I19" s="109">
        <v>18</v>
      </c>
      <c r="J19" s="109">
        <v>13</v>
      </c>
      <c r="K19" s="109">
        <v>32</v>
      </c>
    </row>
    <row r="20" spans="1:11" ht="15" x14ac:dyDescent="0.2">
      <c r="A20" s="108" t="s">
        <v>225</v>
      </c>
      <c r="B20" s="53" t="s">
        <v>234</v>
      </c>
      <c r="C20" s="53">
        <v>40</v>
      </c>
      <c r="D20" s="53">
        <v>39</v>
      </c>
      <c r="E20" s="53">
        <v>47</v>
      </c>
      <c r="F20" s="53">
        <v>46</v>
      </c>
      <c r="G20" s="53">
        <v>35</v>
      </c>
      <c r="H20" s="53">
        <v>32</v>
      </c>
      <c r="I20" s="53">
        <v>16</v>
      </c>
      <c r="J20" s="53">
        <v>16</v>
      </c>
      <c r="K20" s="53">
        <v>34</v>
      </c>
    </row>
    <row r="21" spans="1:11" ht="15" x14ac:dyDescent="0.2">
      <c r="A21" s="108" t="s">
        <v>226</v>
      </c>
      <c r="B21" s="109" t="s">
        <v>10</v>
      </c>
      <c r="C21" s="109">
        <v>253</v>
      </c>
      <c r="D21" s="109">
        <v>218</v>
      </c>
      <c r="E21" s="109">
        <v>198</v>
      </c>
      <c r="F21" s="109">
        <v>179</v>
      </c>
      <c r="G21" s="109">
        <v>208</v>
      </c>
      <c r="H21" s="109">
        <v>169</v>
      </c>
      <c r="I21" s="109">
        <v>195</v>
      </c>
      <c r="J21" s="109">
        <v>217</v>
      </c>
      <c r="K21" s="109">
        <v>237</v>
      </c>
    </row>
    <row r="22" spans="1:11" ht="15" x14ac:dyDescent="0.2">
      <c r="A22" s="108" t="s">
        <v>227</v>
      </c>
      <c r="B22" s="53" t="s">
        <v>10</v>
      </c>
      <c r="C22" s="53">
        <v>446</v>
      </c>
      <c r="D22" s="53">
        <v>396</v>
      </c>
      <c r="E22" s="53">
        <v>339</v>
      </c>
      <c r="F22" s="53">
        <v>344</v>
      </c>
      <c r="G22" s="53">
        <v>329</v>
      </c>
      <c r="H22" s="53">
        <v>316</v>
      </c>
      <c r="I22" s="53">
        <v>320</v>
      </c>
      <c r="J22" s="53">
        <v>328</v>
      </c>
      <c r="K22" s="53">
        <v>398</v>
      </c>
    </row>
    <row r="23" spans="1:11" ht="15" x14ac:dyDescent="0.2">
      <c r="A23" s="108" t="s">
        <v>228</v>
      </c>
      <c r="B23" s="109" t="s">
        <v>10</v>
      </c>
      <c r="C23" s="109">
        <v>325</v>
      </c>
      <c r="D23" s="109">
        <v>319</v>
      </c>
      <c r="E23" s="109">
        <v>325</v>
      </c>
      <c r="F23" s="109">
        <v>284</v>
      </c>
      <c r="G23" s="109">
        <v>353</v>
      </c>
      <c r="H23" s="109">
        <v>310</v>
      </c>
      <c r="I23" s="109">
        <v>283</v>
      </c>
      <c r="J23" s="109">
        <v>286</v>
      </c>
      <c r="K23" s="109">
        <v>353</v>
      </c>
    </row>
    <row r="24" spans="1:11" ht="15" x14ac:dyDescent="0.2">
      <c r="A24" s="108" t="s">
        <v>229</v>
      </c>
      <c r="B24" s="53" t="s">
        <v>10</v>
      </c>
      <c r="C24" s="53">
        <v>677</v>
      </c>
      <c r="D24" s="53">
        <v>682</v>
      </c>
      <c r="E24" s="53">
        <v>754</v>
      </c>
      <c r="F24" s="53">
        <v>682</v>
      </c>
      <c r="G24" s="53">
        <v>699</v>
      </c>
      <c r="H24" s="53">
        <v>654</v>
      </c>
      <c r="I24" s="53">
        <v>671</v>
      </c>
      <c r="J24" s="53">
        <v>686</v>
      </c>
      <c r="K24" s="53">
        <v>749</v>
      </c>
    </row>
    <row r="25" spans="1:11" ht="15" x14ac:dyDescent="0.2">
      <c r="A25" s="108" t="s">
        <v>230</v>
      </c>
      <c r="B25" s="109" t="s">
        <v>10</v>
      </c>
      <c r="C25" s="109">
        <v>393</v>
      </c>
      <c r="D25" s="109">
        <v>398</v>
      </c>
      <c r="E25" s="109">
        <v>440</v>
      </c>
      <c r="F25" s="109">
        <v>367</v>
      </c>
      <c r="G25" s="109">
        <v>446</v>
      </c>
      <c r="H25" s="109">
        <v>382</v>
      </c>
      <c r="I25" s="109">
        <v>341</v>
      </c>
      <c r="J25" s="109">
        <v>324</v>
      </c>
      <c r="K25" s="109">
        <v>365</v>
      </c>
    </row>
    <row r="26" spans="1:11" ht="15" x14ac:dyDescent="0.2">
      <c r="A26" s="108" t="s">
        <v>231</v>
      </c>
      <c r="B26" s="53" t="s">
        <v>10</v>
      </c>
      <c r="C26" s="53">
        <v>257</v>
      </c>
      <c r="D26" s="53">
        <v>282</v>
      </c>
      <c r="E26" s="53">
        <v>296</v>
      </c>
      <c r="F26" s="53">
        <v>297</v>
      </c>
      <c r="G26" s="53">
        <v>258</v>
      </c>
      <c r="H26" s="53">
        <v>278</v>
      </c>
      <c r="I26" s="53">
        <v>231</v>
      </c>
      <c r="J26" s="53">
        <v>215</v>
      </c>
      <c r="K26" s="53">
        <v>245</v>
      </c>
    </row>
    <row r="27" spans="1:11" ht="15" x14ac:dyDescent="0.2">
      <c r="A27" s="108" t="s">
        <v>232</v>
      </c>
      <c r="B27" s="109" t="s">
        <v>10</v>
      </c>
      <c r="C27" s="109">
        <v>133</v>
      </c>
      <c r="D27" s="109">
        <v>264</v>
      </c>
      <c r="E27" s="109">
        <v>179</v>
      </c>
      <c r="F27" s="109">
        <v>161</v>
      </c>
      <c r="G27" s="109">
        <v>193</v>
      </c>
      <c r="H27" s="109">
        <v>180</v>
      </c>
      <c r="I27" s="109">
        <v>150</v>
      </c>
      <c r="J27" s="109">
        <v>134</v>
      </c>
      <c r="K27" s="109">
        <v>173</v>
      </c>
    </row>
    <row r="28" spans="1:11" ht="15" x14ac:dyDescent="0.2">
      <c r="A28" s="108" t="s">
        <v>225</v>
      </c>
      <c r="B28" s="53" t="s">
        <v>10</v>
      </c>
      <c r="C28" s="53">
        <v>374</v>
      </c>
      <c r="D28" s="53">
        <v>461</v>
      </c>
      <c r="E28" s="53">
        <v>523</v>
      </c>
      <c r="F28" s="53">
        <v>515</v>
      </c>
      <c r="G28" s="53">
        <v>511</v>
      </c>
      <c r="H28" s="53">
        <v>432</v>
      </c>
      <c r="I28" s="53">
        <v>416</v>
      </c>
      <c r="J28" s="53">
        <v>359</v>
      </c>
      <c r="K28" s="53">
        <v>433</v>
      </c>
    </row>
    <row r="31" spans="1:11" x14ac:dyDescent="0.2">
      <c r="A31" t="s">
        <v>185</v>
      </c>
    </row>
  </sheetData>
  <mergeCells count="1">
    <mergeCell ref="A3:K3"/>
  </mergeCells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0.79998168889431442"/>
    <pageSetUpPr autoPageBreaks="0"/>
  </sheetPr>
  <dimension ref="A3:G37"/>
  <sheetViews>
    <sheetView zoomScaleNormal="100" workbookViewId="0">
      <selection activeCell="A36" sqref="A36"/>
    </sheetView>
  </sheetViews>
  <sheetFormatPr defaultRowHeight="14.25" x14ac:dyDescent="0.2"/>
  <cols>
    <col min="1" max="1" width="22.77734375" customWidth="1"/>
    <col min="2" max="2" width="22.88671875" customWidth="1"/>
    <col min="3" max="5" width="22.88671875" style="5" customWidth="1"/>
    <col min="6" max="7" width="22.88671875" customWidth="1"/>
    <col min="8" max="8" width="12" bestFit="1" customWidth="1"/>
    <col min="9" max="9" width="15.21875" customWidth="1"/>
    <col min="10" max="10" width="11" bestFit="1" customWidth="1"/>
  </cols>
  <sheetData>
    <row r="3" spans="1:7" ht="24.95" customHeight="1" x14ac:dyDescent="0.2">
      <c r="A3" s="187" t="s">
        <v>236</v>
      </c>
      <c r="B3" s="187"/>
      <c r="C3" s="187"/>
      <c r="D3" s="187"/>
      <c r="E3" s="187"/>
      <c r="F3" s="187"/>
      <c r="G3" s="187"/>
    </row>
    <row r="4" spans="1:7" ht="20.100000000000001" customHeight="1" x14ac:dyDescent="0.2">
      <c r="A4" s="20" t="s">
        <v>168</v>
      </c>
      <c r="B4" s="20" t="s">
        <v>52</v>
      </c>
      <c r="C4" s="20" t="s">
        <v>163</v>
      </c>
      <c r="D4" s="20" t="s">
        <v>164</v>
      </c>
      <c r="E4" s="20" t="s">
        <v>165</v>
      </c>
      <c r="F4" s="20" t="s">
        <v>166</v>
      </c>
      <c r="G4" s="20" t="s">
        <v>167</v>
      </c>
    </row>
    <row r="5" spans="1:7" x14ac:dyDescent="0.2">
      <c r="A5" s="21">
        <v>2015</v>
      </c>
      <c r="B5" s="22" t="s">
        <v>9</v>
      </c>
      <c r="C5" s="22">
        <v>758</v>
      </c>
      <c r="D5" s="22">
        <v>13981953.294</v>
      </c>
      <c r="E5" s="22">
        <v>1507920.37</v>
      </c>
      <c r="F5" s="22">
        <v>45852.845999999998</v>
      </c>
      <c r="G5" s="22">
        <v>15535721.5</v>
      </c>
    </row>
    <row r="6" spans="1:7" x14ac:dyDescent="0.2">
      <c r="A6" s="24">
        <v>2016</v>
      </c>
      <c r="B6" s="25" t="s">
        <v>9</v>
      </c>
      <c r="C6" s="25">
        <v>668</v>
      </c>
      <c r="D6" s="25">
        <v>13820060.858999999</v>
      </c>
      <c r="E6" s="25">
        <v>1264769.1775</v>
      </c>
      <c r="F6" s="25">
        <v>272162.93349999998</v>
      </c>
      <c r="G6" s="25">
        <v>15356990.960000001</v>
      </c>
    </row>
    <row r="7" spans="1:7" x14ac:dyDescent="0.2">
      <c r="A7" s="21">
        <v>2017</v>
      </c>
      <c r="B7" s="22" t="s">
        <v>9</v>
      </c>
      <c r="C7" s="22">
        <v>583</v>
      </c>
      <c r="D7" s="22">
        <v>12630344.916200001</v>
      </c>
      <c r="E7" s="22">
        <v>1196605.9865000001</v>
      </c>
      <c r="F7" s="22">
        <v>233404.6373</v>
      </c>
      <c r="G7" s="22">
        <v>14060354.529999999</v>
      </c>
    </row>
    <row r="8" spans="1:7" x14ac:dyDescent="0.2">
      <c r="A8" s="24">
        <v>2018</v>
      </c>
      <c r="B8" s="25" t="s">
        <v>9</v>
      </c>
      <c r="C8" s="25">
        <v>593</v>
      </c>
      <c r="D8" s="25">
        <v>13451820.307603</v>
      </c>
      <c r="E8" s="25">
        <v>1377064.3120299999</v>
      </c>
      <c r="F8" s="25">
        <v>376905.32942899998</v>
      </c>
      <c r="G8" s="25">
        <v>15205789.949002</v>
      </c>
    </row>
    <row r="9" spans="1:7" x14ac:dyDescent="0.2">
      <c r="A9" s="21">
        <v>2019</v>
      </c>
      <c r="B9" s="22" t="s">
        <v>9</v>
      </c>
      <c r="C9" s="22">
        <v>462</v>
      </c>
      <c r="D9" s="22">
        <v>10727031.2962</v>
      </c>
      <c r="E9" s="22">
        <v>967419.40150000004</v>
      </c>
      <c r="F9" s="22">
        <v>189139.42230000001</v>
      </c>
      <c r="G9" s="22">
        <v>11883589.119999999</v>
      </c>
    </row>
    <row r="10" spans="1:7" x14ac:dyDescent="0.2">
      <c r="A10" s="24">
        <v>2020</v>
      </c>
      <c r="B10" s="25" t="s">
        <v>9</v>
      </c>
      <c r="C10" s="25">
        <v>478</v>
      </c>
      <c r="D10" s="25">
        <v>12452887.734999999</v>
      </c>
      <c r="E10" s="25">
        <v>1296841.7775000001</v>
      </c>
      <c r="F10" s="25">
        <v>199289.7175</v>
      </c>
      <c r="G10" s="25">
        <v>13949020.220000001</v>
      </c>
    </row>
    <row r="11" spans="1:7" x14ac:dyDescent="0.2">
      <c r="A11" s="21">
        <v>2021</v>
      </c>
      <c r="B11" s="22" t="s">
        <v>9</v>
      </c>
      <c r="C11" s="22">
        <v>333</v>
      </c>
      <c r="D11" s="22">
        <v>7413959.6748000002</v>
      </c>
      <c r="E11" s="22">
        <v>1170315.9010000001</v>
      </c>
      <c r="F11" s="22">
        <v>200891.61420000001</v>
      </c>
      <c r="G11" s="22">
        <v>8785168.1899999995</v>
      </c>
    </row>
    <row r="12" spans="1:7" x14ac:dyDescent="0.2">
      <c r="A12" s="24">
        <v>2022</v>
      </c>
      <c r="B12" s="25" t="s">
        <v>9</v>
      </c>
      <c r="C12" s="25">
        <v>269</v>
      </c>
      <c r="D12" s="25">
        <v>6030483.233</v>
      </c>
      <c r="E12" s="25">
        <v>738091.75749999995</v>
      </c>
      <c r="F12" s="25">
        <v>43422.789499999999</v>
      </c>
      <c r="G12" s="25">
        <v>6811997.7800000003</v>
      </c>
    </row>
    <row r="13" spans="1:7" x14ac:dyDescent="0.2">
      <c r="A13" s="21">
        <v>2023</v>
      </c>
      <c r="B13" s="22" t="s">
        <v>9</v>
      </c>
      <c r="C13" s="22">
        <v>277</v>
      </c>
      <c r="D13" s="22">
        <v>6124639.4534</v>
      </c>
      <c r="E13" s="22">
        <v>673834.63549999997</v>
      </c>
      <c r="F13" s="22">
        <v>246301.2911</v>
      </c>
      <c r="G13" s="22">
        <v>7044775.3799999999</v>
      </c>
    </row>
    <row r="14" spans="1:7" x14ac:dyDescent="0.2">
      <c r="C14"/>
      <c r="D14"/>
      <c r="E14"/>
    </row>
    <row r="15" spans="1:7" x14ac:dyDescent="0.2">
      <c r="A15" s="21">
        <v>2015</v>
      </c>
      <c r="B15" s="22" t="s">
        <v>234</v>
      </c>
      <c r="C15" s="22">
        <v>238</v>
      </c>
      <c r="D15" s="22">
        <v>7490955.8700000001</v>
      </c>
      <c r="E15" s="22">
        <v>178252.71</v>
      </c>
      <c r="F15" s="22">
        <v>144847.01</v>
      </c>
      <c r="G15" s="22">
        <v>7814054.5899999999</v>
      </c>
    </row>
    <row r="16" spans="1:7" x14ac:dyDescent="0.2">
      <c r="A16" s="24">
        <v>2016</v>
      </c>
      <c r="B16" s="25" t="s">
        <v>234</v>
      </c>
      <c r="C16" s="25">
        <v>250</v>
      </c>
      <c r="D16" s="25">
        <v>8052873.6698000003</v>
      </c>
      <c r="E16" s="25">
        <v>255237.45850000001</v>
      </c>
      <c r="F16" s="25">
        <v>169998.00169999999</v>
      </c>
      <c r="G16" s="25">
        <v>8478109.1300000008</v>
      </c>
    </row>
    <row r="17" spans="1:7" x14ac:dyDescent="0.2">
      <c r="A17" s="21">
        <v>2017</v>
      </c>
      <c r="B17" s="22" t="s">
        <v>234</v>
      </c>
      <c r="C17" s="22">
        <v>238</v>
      </c>
      <c r="D17" s="22">
        <v>8239597.9528000001</v>
      </c>
      <c r="E17" s="22">
        <v>175898.34599999999</v>
      </c>
      <c r="F17" s="22">
        <v>-336238.58880000003</v>
      </c>
      <c r="G17" s="22">
        <v>8079253.71</v>
      </c>
    </row>
    <row r="18" spans="1:7" x14ac:dyDescent="0.2">
      <c r="A18" s="24">
        <v>2018</v>
      </c>
      <c r="B18" s="25" t="s">
        <v>234</v>
      </c>
      <c r="C18" s="25">
        <v>265</v>
      </c>
      <c r="D18" s="25">
        <v>8871232.7775999997</v>
      </c>
      <c r="E18" s="25">
        <v>143425.19200000001</v>
      </c>
      <c r="F18" s="25">
        <v>229608.43040000001</v>
      </c>
      <c r="G18" s="25">
        <v>9244265.4000000004</v>
      </c>
    </row>
    <row r="19" spans="1:7" x14ac:dyDescent="0.2">
      <c r="A19" s="21">
        <v>2019</v>
      </c>
      <c r="B19" s="22" t="s">
        <v>234</v>
      </c>
      <c r="C19" s="22">
        <v>250</v>
      </c>
      <c r="D19" s="22">
        <v>7504333.0599999996</v>
      </c>
      <c r="E19" s="22">
        <v>73739.55</v>
      </c>
      <c r="F19" s="22">
        <v>153680.4</v>
      </c>
      <c r="G19" s="22">
        <v>7731753.0099999998</v>
      </c>
    </row>
    <row r="20" spans="1:7" x14ac:dyDescent="0.2">
      <c r="A20" s="24">
        <v>2020</v>
      </c>
      <c r="B20" s="25" t="s">
        <v>234</v>
      </c>
      <c r="C20" s="25">
        <v>192</v>
      </c>
      <c r="D20" s="25">
        <v>5607484.8699989999</v>
      </c>
      <c r="E20" s="217">
        <v>132916.19</v>
      </c>
      <c r="F20" s="218"/>
      <c r="G20" s="25">
        <v>5740401.0599999996</v>
      </c>
    </row>
    <row r="21" spans="1:7" x14ac:dyDescent="0.2">
      <c r="A21" s="21">
        <v>2021</v>
      </c>
      <c r="B21" s="22" t="s">
        <v>234</v>
      </c>
      <c r="C21" s="22">
        <v>147</v>
      </c>
      <c r="D21" s="22">
        <v>4782627.2300000004</v>
      </c>
      <c r="E21" s="22">
        <v>176448.44</v>
      </c>
      <c r="F21" s="22">
        <v>138007.84</v>
      </c>
      <c r="G21" s="22">
        <v>5097083.51</v>
      </c>
    </row>
    <row r="22" spans="1:7" x14ac:dyDescent="0.2">
      <c r="A22" s="24">
        <v>2022</v>
      </c>
      <c r="B22" s="25" t="s">
        <v>234</v>
      </c>
      <c r="C22" s="25">
        <v>156</v>
      </c>
      <c r="D22" s="25">
        <v>4113746.3110000002</v>
      </c>
      <c r="E22" s="25">
        <v>231969.14249999999</v>
      </c>
      <c r="F22" s="25">
        <v>94450.796499999997</v>
      </c>
      <c r="G22" s="25">
        <v>4440166.25</v>
      </c>
    </row>
    <row r="23" spans="1:7" x14ac:dyDescent="0.2">
      <c r="A23" s="21">
        <v>2023</v>
      </c>
      <c r="B23" s="22" t="s">
        <v>234</v>
      </c>
      <c r="C23" s="22">
        <v>237</v>
      </c>
      <c r="D23" s="22">
        <v>5937335.8430000003</v>
      </c>
      <c r="E23" s="22">
        <v>238249.33749999999</v>
      </c>
      <c r="F23" s="22">
        <v>133937.13949999999</v>
      </c>
      <c r="G23" s="22">
        <v>6336998.0499999998</v>
      </c>
    </row>
    <row r="24" spans="1:7" x14ac:dyDescent="0.2">
      <c r="C24"/>
      <c r="D24"/>
      <c r="E24"/>
    </row>
    <row r="25" spans="1:7" x14ac:dyDescent="0.2">
      <c r="A25" s="21">
        <v>2015</v>
      </c>
      <c r="B25" s="22" t="s">
        <v>10</v>
      </c>
      <c r="C25" s="22">
        <v>940</v>
      </c>
      <c r="D25" s="22">
        <v>31654375.835200001</v>
      </c>
      <c r="E25" s="22">
        <v>22843227.103999998</v>
      </c>
      <c r="F25" s="22">
        <v>1076860.5508000001</v>
      </c>
      <c r="G25" s="22">
        <v>55574461.469999999</v>
      </c>
    </row>
    <row r="26" spans="1:7" x14ac:dyDescent="0.2">
      <c r="A26" s="24">
        <v>2016</v>
      </c>
      <c r="B26" s="25" t="s">
        <v>10</v>
      </c>
      <c r="C26" s="25">
        <v>944</v>
      </c>
      <c r="D26" s="25">
        <v>35754758.724799998</v>
      </c>
      <c r="E26" s="25">
        <v>21567937.201000001</v>
      </c>
      <c r="F26" s="25">
        <v>823216.33419900003</v>
      </c>
      <c r="G26" s="25">
        <v>58145911.280000001</v>
      </c>
    </row>
    <row r="27" spans="1:7" x14ac:dyDescent="0.2">
      <c r="A27" s="21">
        <v>2017</v>
      </c>
      <c r="B27" s="22" t="s">
        <v>10</v>
      </c>
      <c r="C27" s="22">
        <v>990</v>
      </c>
      <c r="D27" s="22">
        <v>38547755.022</v>
      </c>
      <c r="E27" s="22">
        <v>23858798.745000001</v>
      </c>
      <c r="F27" s="22">
        <v>181260.28299899999</v>
      </c>
      <c r="G27" s="22">
        <v>62587811.049999997</v>
      </c>
    </row>
    <row r="28" spans="1:7" x14ac:dyDescent="0.2">
      <c r="A28" s="24">
        <v>2018</v>
      </c>
      <c r="B28" s="25" t="s">
        <v>10</v>
      </c>
      <c r="C28" s="25">
        <v>898</v>
      </c>
      <c r="D28" s="25">
        <v>34878630.335600004</v>
      </c>
      <c r="E28" s="25">
        <v>20457044.186999999</v>
      </c>
      <c r="F28" s="25">
        <v>600146.98739999998</v>
      </c>
      <c r="G28" s="25">
        <v>55935816.509999998</v>
      </c>
    </row>
    <row r="29" spans="1:7" x14ac:dyDescent="0.2">
      <c r="A29" s="21">
        <v>2019</v>
      </c>
      <c r="B29" s="22" t="s">
        <v>10</v>
      </c>
      <c r="C29" s="22">
        <v>940</v>
      </c>
      <c r="D29" s="22">
        <v>36896753.074598998</v>
      </c>
      <c r="E29" s="22">
        <v>22241009.274500001</v>
      </c>
      <c r="F29" s="22">
        <v>314899.09090000001</v>
      </c>
      <c r="G29" s="22">
        <v>59452662.450000003</v>
      </c>
    </row>
    <row r="30" spans="1:7" x14ac:dyDescent="0.2">
      <c r="A30" s="24">
        <v>2020</v>
      </c>
      <c r="B30" s="25" t="s">
        <v>10</v>
      </c>
      <c r="C30" s="25">
        <v>882</v>
      </c>
      <c r="D30" s="25">
        <v>34529393.119998999</v>
      </c>
      <c r="E30" s="25">
        <v>20469168.234999999</v>
      </c>
      <c r="F30" s="25">
        <v>157161.845</v>
      </c>
      <c r="G30" s="25">
        <v>55155717.25</v>
      </c>
    </row>
    <row r="31" spans="1:7" x14ac:dyDescent="0.2">
      <c r="A31" s="21">
        <v>2021</v>
      </c>
      <c r="B31" s="22" t="s">
        <v>10</v>
      </c>
      <c r="C31" s="22">
        <v>835</v>
      </c>
      <c r="D31" s="22">
        <v>30914833.159999002</v>
      </c>
      <c r="E31" s="22">
        <v>21331332.375</v>
      </c>
      <c r="F31" s="22">
        <v>787830.33499999996</v>
      </c>
      <c r="G31" s="22">
        <v>53033990.869999997</v>
      </c>
    </row>
    <row r="32" spans="1:7" x14ac:dyDescent="0.2">
      <c r="A32" s="24">
        <v>2022</v>
      </c>
      <c r="B32" s="25" t="s">
        <v>10</v>
      </c>
      <c r="C32" s="25">
        <v>746</v>
      </c>
      <c r="D32" s="25">
        <v>25117186.613499999</v>
      </c>
      <c r="E32" s="25">
        <v>17180831.879099</v>
      </c>
      <c r="F32" s="25">
        <v>524218.03119900002</v>
      </c>
      <c r="G32" s="25">
        <v>42822235.533799</v>
      </c>
    </row>
    <row r="33" spans="1:7" x14ac:dyDescent="0.2">
      <c r="A33" s="21">
        <v>2023</v>
      </c>
      <c r="B33" s="22" t="s">
        <v>10</v>
      </c>
      <c r="C33" s="22">
        <v>963</v>
      </c>
      <c r="D33" s="22">
        <v>32386769.703400001</v>
      </c>
      <c r="E33" s="22">
        <v>25121693.604499999</v>
      </c>
      <c r="F33" s="22">
        <v>599767.71109899995</v>
      </c>
      <c r="G33" s="22">
        <v>58108232.028999999</v>
      </c>
    </row>
    <row r="34" spans="1:7" x14ac:dyDescent="0.2">
      <c r="A34" s="72" t="s">
        <v>177</v>
      </c>
    </row>
    <row r="37" spans="1:7" x14ac:dyDescent="0.2">
      <c r="A37" t="s">
        <v>185</v>
      </c>
    </row>
  </sheetData>
  <mergeCells count="2">
    <mergeCell ref="E20:F20"/>
    <mergeCell ref="A3:G3"/>
  </mergeCells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0.79998168889431442"/>
    <pageSetUpPr autoPageBreaks="0"/>
  </sheetPr>
  <dimension ref="A3:I37"/>
  <sheetViews>
    <sheetView topLeftCell="A4" zoomScaleNormal="100" workbookViewId="0">
      <selection activeCell="A37" sqref="A37"/>
    </sheetView>
  </sheetViews>
  <sheetFormatPr defaultRowHeight="14.25" x14ac:dyDescent="0.2"/>
  <cols>
    <col min="1" max="1" width="22.77734375" customWidth="1"/>
    <col min="2" max="2" width="22.88671875" customWidth="1"/>
    <col min="3" max="5" width="22.88671875" style="5" customWidth="1"/>
    <col min="6" max="7" width="22.88671875" customWidth="1"/>
    <col min="8" max="8" width="12" bestFit="1" customWidth="1"/>
    <col min="9" max="9" width="15.21875" customWidth="1"/>
    <col min="10" max="10" width="11" bestFit="1" customWidth="1"/>
  </cols>
  <sheetData>
    <row r="3" spans="1:9" ht="24.95" customHeight="1" x14ac:dyDescent="0.2">
      <c r="A3" s="187" t="s">
        <v>235</v>
      </c>
      <c r="B3" s="187"/>
      <c r="C3" s="187"/>
      <c r="D3" s="187"/>
      <c r="E3" s="187"/>
      <c r="F3" s="187"/>
      <c r="G3" s="187"/>
    </row>
    <row r="4" spans="1:9" ht="20.100000000000001" customHeight="1" x14ac:dyDescent="0.2">
      <c r="A4" s="20" t="s">
        <v>168</v>
      </c>
      <c r="B4" s="20" t="s">
        <v>52</v>
      </c>
      <c r="C4" s="20" t="s">
        <v>163</v>
      </c>
      <c r="D4" s="20" t="s">
        <v>164</v>
      </c>
      <c r="E4" s="20" t="s">
        <v>165</v>
      </c>
      <c r="F4" s="20" t="s">
        <v>166</v>
      </c>
      <c r="G4" s="20" t="s">
        <v>167</v>
      </c>
    </row>
    <row r="5" spans="1:9" x14ac:dyDescent="0.2">
      <c r="A5" s="21">
        <v>2015</v>
      </c>
      <c r="B5" s="22" t="s">
        <v>9</v>
      </c>
      <c r="C5" s="22">
        <v>773</v>
      </c>
      <c r="D5" s="22">
        <v>17429244.348200001</v>
      </c>
      <c r="E5" s="22">
        <v>2272152.8465</v>
      </c>
      <c r="F5" s="22">
        <v>293072.70529999997</v>
      </c>
      <c r="G5" s="22">
        <v>19994464.890000001</v>
      </c>
    </row>
    <row r="6" spans="1:9" x14ac:dyDescent="0.2">
      <c r="A6" s="24">
        <v>2016</v>
      </c>
      <c r="B6" s="25" t="s">
        <v>9</v>
      </c>
      <c r="C6" s="25">
        <v>677</v>
      </c>
      <c r="D6" s="25">
        <v>15936187.248400001</v>
      </c>
      <c r="E6" s="25">
        <v>1636623.493</v>
      </c>
      <c r="F6" s="25">
        <v>306153.36859999999</v>
      </c>
      <c r="G6" s="25">
        <v>17878962.100000001</v>
      </c>
    </row>
    <row r="7" spans="1:9" x14ac:dyDescent="0.2">
      <c r="A7" s="21">
        <v>2017</v>
      </c>
      <c r="B7" s="22" t="s">
        <v>9</v>
      </c>
      <c r="C7" s="22">
        <v>594</v>
      </c>
      <c r="D7" s="22">
        <v>14355103.726199999</v>
      </c>
      <c r="E7" s="219">
        <v>2304799.9937999998</v>
      </c>
      <c r="F7" s="220"/>
      <c r="G7" s="22">
        <v>16659902.710000001</v>
      </c>
      <c r="I7" s="1"/>
    </row>
    <row r="8" spans="1:9" x14ac:dyDescent="0.2">
      <c r="A8" s="24">
        <v>2018</v>
      </c>
      <c r="B8" s="25" t="s">
        <v>9</v>
      </c>
      <c r="C8" s="25">
        <v>604</v>
      </c>
      <c r="D8" s="25">
        <v>15658620.539202999</v>
      </c>
      <c r="E8" s="25">
        <v>1858799.9440299999</v>
      </c>
      <c r="F8" s="25">
        <v>643145.03582899994</v>
      </c>
      <c r="G8" s="25">
        <v>18160565.519002002</v>
      </c>
    </row>
    <row r="9" spans="1:9" x14ac:dyDescent="0.2">
      <c r="A9" s="21">
        <v>2019</v>
      </c>
      <c r="B9" s="22" t="s">
        <v>9</v>
      </c>
      <c r="C9" s="22">
        <v>467</v>
      </c>
      <c r="D9" s="22">
        <v>11511722.0262</v>
      </c>
      <c r="E9" s="219">
        <v>1642575.3738000002</v>
      </c>
      <c r="F9" s="220"/>
      <c r="G9" s="22">
        <v>13154296.4</v>
      </c>
      <c r="I9" s="1"/>
    </row>
    <row r="10" spans="1:9" x14ac:dyDescent="0.2">
      <c r="A10" s="24">
        <v>2020</v>
      </c>
      <c r="B10" s="25" t="s">
        <v>9</v>
      </c>
      <c r="C10" s="25">
        <v>487</v>
      </c>
      <c r="D10" s="25">
        <v>13945439.154999999</v>
      </c>
      <c r="E10" s="25">
        <v>1512604.4875</v>
      </c>
      <c r="F10" s="25">
        <v>498112.28749999998</v>
      </c>
      <c r="G10" s="25">
        <v>15956156.92</v>
      </c>
      <c r="I10" s="1"/>
    </row>
    <row r="11" spans="1:9" x14ac:dyDescent="0.2">
      <c r="A11" s="21">
        <v>2021</v>
      </c>
      <c r="B11" s="22" t="s">
        <v>9</v>
      </c>
      <c r="C11" s="22">
        <v>339</v>
      </c>
      <c r="D11" s="22">
        <v>8113091.2653999999</v>
      </c>
      <c r="E11" s="22">
        <v>1528903.9254999999</v>
      </c>
      <c r="F11" s="22">
        <v>653173.9791</v>
      </c>
      <c r="G11" s="22">
        <v>10295170.17</v>
      </c>
    </row>
    <row r="12" spans="1:9" x14ac:dyDescent="0.2">
      <c r="A12" s="24">
        <v>2022</v>
      </c>
      <c r="B12" s="25" t="s">
        <v>9</v>
      </c>
      <c r="C12" s="25">
        <v>277</v>
      </c>
      <c r="D12" s="25">
        <v>7436500.7429999998</v>
      </c>
      <c r="E12" s="217">
        <v>1301956.047</v>
      </c>
      <c r="F12" s="218"/>
      <c r="G12" s="25">
        <v>8738456.7899999991</v>
      </c>
      <c r="I12" s="1"/>
    </row>
    <row r="13" spans="1:9" x14ac:dyDescent="0.2">
      <c r="A13" s="21">
        <v>2023</v>
      </c>
      <c r="B13" s="22" t="s">
        <v>9</v>
      </c>
      <c r="C13" s="22">
        <v>283</v>
      </c>
      <c r="D13" s="22">
        <v>7017059.3234000001</v>
      </c>
      <c r="E13" s="22">
        <v>912830.7855</v>
      </c>
      <c r="F13" s="22">
        <v>422197.49109999998</v>
      </c>
      <c r="G13" s="22">
        <v>8352087.5999999996</v>
      </c>
    </row>
    <row r="15" spans="1:9" x14ac:dyDescent="0.2">
      <c r="A15" s="21">
        <v>2015</v>
      </c>
      <c r="B15" s="22" t="s">
        <v>234</v>
      </c>
      <c r="C15" s="22">
        <v>245</v>
      </c>
      <c r="D15" s="22">
        <v>8915364.4000000004</v>
      </c>
      <c r="E15" s="22">
        <v>195456.81</v>
      </c>
      <c r="F15" s="22">
        <v>215644.86</v>
      </c>
      <c r="G15" s="22">
        <v>9326465.0700000003</v>
      </c>
    </row>
    <row r="16" spans="1:9" x14ac:dyDescent="0.2">
      <c r="A16" s="24">
        <v>2016</v>
      </c>
      <c r="B16" s="25" t="s">
        <v>234</v>
      </c>
      <c r="C16" s="25">
        <v>255</v>
      </c>
      <c r="D16" s="25">
        <v>9346584.1798</v>
      </c>
      <c r="E16" s="25">
        <v>321736.43849999999</v>
      </c>
      <c r="F16" s="25">
        <v>205116.3517</v>
      </c>
      <c r="G16" s="25">
        <v>9873436.9700000007</v>
      </c>
    </row>
    <row r="17" spans="1:7" x14ac:dyDescent="0.2">
      <c r="A17" s="21">
        <v>2017</v>
      </c>
      <c r="B17" s="22" t="s">
        <v>234</v>
      </c>
      <c r="C17" s="22">
        <v>246</v>
      </c>
      <c r="D17" s="22">
        <v>10012869.5528</v>
      </c>
      <c r="E17" s="22">
        <v>286715.29599999997</v>
      </c>
      <c r="F17" s="22">
        <v>-297174.06880000001</v>
      </c>
      <c r="G17" s="22">
        <v>10002406.779999999</v>
      </c>
    </row>
    <row r="18" spans="1:7" x14ac:dyDescent="0.2">
      <c r="A18" s="24">
        <v>2018</v>
      </c>
      <c r="B18" s="25" t="s">
        <v>234</v>
      </c>
      <c r="C18" s="25">
        <v>273</v>
      </c>
      <c r="D18" s="25">
        <v>10515472.9254</v>
      </c>
      <c r="E18" s="25">
        <v>239732.43549999999</v>
      </c>
      <c r="F18" s="25">
        <v>147041.3591</v>
      </c>
      <c r="G18" s="25">
        <v>10902245.720000001</v>
      </c>
    </row>
    <row r="19" spans="1:7" x14ac:dyDescent="0.2">
      <c r="A19" s="21">
        <v>2019</v>
      </c>
      <c r="B19" s="22" t="s">
        <v>234</v>
      </c>
      <c r="C19" s="22">
        <v>253</v>
      </c>
      <c r="D19" s="22">
        <v>8036158</v>
      </c>
      <c r="E19" s="22">
        <v>74339.55</v>
      </c>
      <c r="F19" s="22">
        <v>162304.19</v>
      </c>
      <c r="G19" s="22">
        <v>8272801.7400000002</v>
      </c>
    </row>
    <row r="20" spans="1:7" x14ac:dyDescent="0.2">
      <c r="A20" s="24">
        <v>2020</v>
      </c>
      <c r="B20" s="25" t="s">
        <v>234</v>
      </c>
      <c r="C20" s="25">
        <v>200</v>
      </c>
      <c r="D20" s="25">
        <v>7906598.3499990003</v>
      </c>
      <c r="E20" s="25">
        <v>297876.57</v>
      </c>
      <c r="F20" s="25">
        <v>4368.95</v>
      </c>
      <c r="G20" s="25">
        <v>8208843.8600000003</v>
      </c>
    </row>
    <row r="21" spans="1:7" x14ac:dyDescent="0.2">
      <c r="A21" s="21">
        <v>2021</v>
      </c>
      <c r="B21" s="22" t="s">
        <v>234</v>
      </c>
      <c r="C21" s="22">
        <v>148</v>
      </c>
      <c r="D21" s="22">
        <v>4852627.2300000004</v>
      </c>
      <c r="E21" s="22">
        <v>268846.8</v>
      </c>
      <c r="F21" s="22">
        <v>150173.62</v>
      </c>
      <c r="G21" s="22">
        <v>5271647.6500000004</v>
      </c>
    </row>
    <row r="22" spans="1:7" x14ac:dyDescent="0.2">
      <c r="A22" s="24">
        <v>2022</v>
      </c>
      <c r="B22" s="25" t="s">
        <v>234</v>
      </c>
      <c r="C22" s="25">
        <v>156</v>
      </c>
      <c r="D22" s="25">
        <v>4113746.3110000002</v>
      </c>
      <c r="E22" s="25">
        <v>231969.14249999999</v>
      </c>
      <c r="F22" s="25">
        <v>94450.796499999997</v>
      </c>
      <c r="G22" s="25">
        <v>4440166.25</v>
      </c>
    </row>
    <row r="23" spans="1:7" x14ac:dyDescent="0.2">
      <c r="A23" s="21">
        <v>2023</v>
      </c>
      <c r="B23" s="22" t="s">
        <v>234</v>
      </c>
      <c r="C23" s="22">
        <v>240</v>
      </c>
      <c r="D23" s="22">
        <v>6450503.7029999997</v>
      </c>
      <c r="E23" s="22">
        <v>241774.33749999999</v>
      </c>
      <c r="F23" s="22">
        <v>144068.29949999999</v>
      </c>
      <c r="G23" s="22">
        <v>6863822.0700000003</v>
      </c>
    </row>
    <row r="25" spans="1:7" x14ac:dyDescent="0.2">
      <c r="A25" s="21">
        <v>2015</v>
      </c>
      <c r="B25" s="22" t="s">
        <v>10</v>
      </c>
      <c r="C25" s="22">
        <v>1130</v>
      </c>
      <c r="D25" s="22">
        <v>73711373.546399996</v>
      </c>
      <c r="E25" s="22">
        <v>41912797.523000002</v>
      </c>
      <c r="F25" s="22">
        <v>2129005.0606</v>
      </c>
      <c r="G25" s="22">
        <v>117753174.11</v>
      </c>
    </row>
    <row r="26" spans="1:7" x14ac:dyDescent="0.2">
      <c r="A26" s="24">
        <v>2016</v>
      </c>
      <c r="B26" s="25" t="s">
        <v>10</v>
      </c>
      <c r="C26" s="25">
        <v>1146</v>
      </c>
      <c r="D26" s="25">
        <v>76936002.790800005</v>
      </c>
      <c r="E26" s="25">
        <v>38167856.312299997</v>
      </c>
      <c r="F26" s="25">
        <v>1354157.6931990001</v>
      </c>
      <c r="G26" s="25">
        <v>116458015.8063</v>
      </c>
    </row>
    <row r="27" spans="1:7" x14ac:dyDescent="0.2">
      <c r="A27" s="21">
        <v>2017</v>
      </c>
      <c r="B27" s="22" t="s">
        <v>10</v>
      </c>
      <c r="C27" s="22">
        <v>1220</v>
      </c>
      <c r="D27" s="22">
        <v>93543543.230599999</v>
      </c>
      <c r="E27" s="22">
        <v>46016814.712300003</v>
      </c>
      <c r="F27" s="22">
        <v>282027.30489899998</v>
      </c>
      <c r="G27" s="22">
        <v>139842379.24779999</v>
      </c>
    </row>
    <row r="28" spans="1:7" x14ac:dyDescent="0.2">
      <c r="A28" s="24">
        <v>2018</v>
      </c>
      <c r="B28" s="25" t="s">
        <v>10</v>
      </c>
      <c r="C28" s="25">
        <v>1129</v>
      </c>
      <c r="D28" s="25">
        <v>86827042.716000006</v>
      </c>
      <c r="E28" s="25">
        <v>41491483.314999998</v>
      </c>
      <c r="F28" s="25">
        <v>1560817.0090000001</v>
      </c>
      <c r="G28" s="25">
        <v>129879338.04000001</v>
      </c>
    </row>
    <row r="29" spans="1:7" x14ac:dyDescent="0.2">
      <c r="A29" s="21">
        <v>2019</v>
      </c>
      <c r="B29" s="22" t="s">
        <v>10</v>
      </c>
      <c r="C29" s="22">
        <v>1183</v>
      </c>
      <c r="D29" s="22">
        <v>92315774.552199006</v>
      </c>
      <c r="E29" s="22">
        <v>45187768.266500004</v>
      </c>
      <c r="F29" s="22">
        <v>1529422.7912999999</v>
      </c>
      <c r="G29" s="22">
        <v>139032964.63</v>
      </c>
    </row>
    <row r="30" spans="1:7" x14ac:dyDescent="0.2">
      <c r="A30" s="24">
        <v>2020</v>
      </c>
      <c r="B30" s="25" t="s">
        <v>10</v>
      </c>
      <c r="C30" s="25">
        <v>1108</v>
      </c>
      <c r="D30" s="25">
        <v>84232718.640799001</v>
      </c>
      <c r="E30" s="25">
        <v>41350893.160999998</v>
      </c>
      <c r="F30" s="25">
        <v>1085868.1425989999</v>
      </c>
      <c r="G30" s="25">
        <v>124676785.354399</v>
      </c>
    </row>
    <row r="31" spans="1:7" x14ac:dyDescent="0.2">
      <c r="A31" s="21">
        <v>2021</v>
      </c>
      <c r="B31" s="22" t="s">
        <v>10</v>
      </c>
      <c r="C31" s="22">
        <v>1050</v>
      </c>
      <c r="D31" s="22">
        <v>81445943.409599006</v>
      </c>
      <c r="E31" s="22">
        <v>43434257.186999999</v>
      </c>
      <c r="F31" s="22">
        <v>1288122.4534</v>
      </c>
      <c r="G31" s="22">
        <v>126168315.04000001</v>
      </c>
    </row>
    <row r="32" spans="1:7" x14ac:dyDescent="0.2">
      <c r="A32" s="24">
        <v>2022</v>
      </c>
      <c r="B32" s="25" t="s">
        <v>10</v>
      </c>
      <c r="C32" s="25">
        <v>946</v>
      </c>
      <c r="D32" s="25">
        <v>66580472.807499997</v>
      </c>
      <c r="E32" s="25">
        <v>38910111.354098998</v>
      </c>
      <c r="F32" s="25">
        <v>1362448.1521989999</v>
      </c>
      <c r="G32" s="25">
        <v>106853030.323799</v>
      </c>
    </row>
    <row r="33" spans="1:7" x14ac:dyDescent="0.2">
      <c r="A33" s="21">
        <v>2023</v>
      </c>
      <c r="B33" s="22" t="s">
        <v>10</v>
      </c>
      <c r="C33" s="22">
        <v>1206</v>
      </c>
      <c r="D33" s="22">
        <v>78534235.397400007</v>
      </c>
      <c r="E33" s="22">
        <v>51449330.6545</v>
      </c>
      <c r="F33" s="22">
        <v>1390390.217099</v>
      </c>
      <c r="G33" s="22">
        <v>131373954.279</v>
      </c>
    </row>
    <row r="34" spans="1:7" x14ac:dyDescent="0.2">
      <c r="A34" s="72" t="s">
        <v>177</v>
      </c>
    </row>
    <row r="37" spans="1:7" x14ac:dyDescent="0.2">
      <c r="A37" t="s">
        <v>185</v>
      </c>
    </row>
  </sheetData>
  <mergeCells count="4">
    <mergeCell ref="A3:G3"/>
    <mergeCell ref="E7:F7"/>
    <mergeCell ref="E9:F9"/>
    <mergeCell ref="E12:F12"/>
  </mergeCells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0.79998168889431442"/>
    <pageSetUpPr autoPageBreaks="0"/>
  </sheetPr>
  <dimension ref="A3:G36"/>
  <sheetViews>
    <sheetView zoomScaleNormal="100" workbookViewId="0"/>
  </sheetViews>
  <sheetFormatPr defaultRowHeight="14.25" x14ac:dyDescent="0.2"/>
  <cols>
    <col min="1" max="1" width="22.77734375" customWidth="1"/>
    <col min="2" max="2" width="22.88671875" customWidth="1"/>
    <col min="3" max="5" width="22.88671875" style="5" customWidth="1"/>
    <col min="6" max="7" width="22.88671875" customWidth="1"/>
    <col min="8" max="8" width="12" bestFit="1" customWidth="1"/>
    <col min="9" max="9" width="15.21875" customWidth="1"/>
    <col min="10" max="10" width="11" bestFit="1" customWidth="1"/>
  </cols>
  <sheetData>
    <row r="3" spans="1:7" ht="24.95" customHeight="1" x14ac:dyDescent="0.2">
      <c r="A3" s="187" t="s">
        <v>237</v>
      </c>
      <c r="B3" s="187"/>
      <c r="C3" s="187"/>
      <c r="D3" s="187"/>
      <c r="E3" s="187"/>
      <c r="F3" s="187"/>
      <c r="G3" s="187"/>
    </row>
    <row r="4" spans="1:7" ht="20.100000000000001" customHeight="1" x14ac:dyDescent="0.2">
      <c r="A4" s="82" t="s">
        <v>168</v>
      </c>
      <c r="B4" s="82" t="s">
        <v>52</v>
      </c>
      <c r="C4" s="82" t="s">
        <v>163</v>
      </c>
      <c r="D4" s="82" t="s">
        <v>164</v>
      </c>
      <c r="E4" s="82" t="s">
        <v>165</v>
      </c>
      <c r="F4" s="82" t="s">
        <v>166</v>
      </c>
      <c r="G4" s="82" t="s">
        <v>167</v>
      </c>
    </row>
    <row r="5" spans="1:7" x14ac:dyDescent="0.2">
      <c r="A5" s="21">
        <v>2015</v>
      </c>
      <c r="B5" s="22" t="s">
        <v>9</v>
      </c>
      <c r="C5" s="22">
        <v>1061</v>
      </c>
      <c r="D5" s="22">
        <v>15001317.712399988</v>
      </c>
      <c r="E5" s="22">
        <v>2876394.7679999978</v>
      </c>
      <c r="F5" s="22">
        <v>81983.30959999995</v>
      </c>
      <c r="G5" s="22">
        <v>17959695.790000007</v>
      </c>
    </row>
    <row r="6" spans="1:7" x14ac:dyDescent="0.2">
      <c r="A6" s="24">
        <v>2016</v>
      </c>
      <c r="B6" s="25" t="s">
        <v>9</v>
      </c>
      <c r="C6" s="25">
        <v>1052</v>
      </c>
      <c r="D6" s="25">
        <v>17822190.125400003</v>
      </c>
      <c r="E6" s="25">
        <v>2032903.4105000007</v>
      </c>
      <c r="F6" s="25">
        <v>214115.21410000001</v>
      </c>
      <c r="G6" s="25">
        <v>20069205.750000004</v>
      </c>
    </row>
    <row r="7" spans="1:7" x14ac:dyDescent="0.2">
      <c r="A7" s="21">
        <v>2017</v>
      </c>
      <c r="B7" s="22" t="s">
        <v>9</v>
      </c>
      <c r="C7" s="22">
        <v>908</v>
      </c>
      <c r="D7" s="22">
        <v>15449296.24379999</v>
      </c>
      <c r="E7" s="22">
        <v>1937772.0485000003</v>
      </c>
      <c r="F7" s="22">
        <v>204536.80770000021</v>
      </c>
      <c r="G7" s="22">
        <v>17591603.090000004</v>
      </c>
    </row>
    <row r="8" spans="1:7" x14ac:dyDescent="0.2">
      <c r="A8" s="24">
        <v>2018</v>
      </c>
      <c r="B8" s="25" t="s">
        <v>9</v>
      </c>
      <c r="C8" s="25">
        <v>826</v>
      </c>
      <c r="D8" s="25">
        <v>14050339.487000005</v>
      </c>
      <c r="E8" s="25">
        <v>2093784.0175000003</v>
      </c>
      <c r="F8" s="25">
        <v>270833.50550000003</v>
      </c>
      <c r="G8" s="25">
        <v>16414957.01</v>
      </c>
    </row>
    <row r="9" spans="1:7" x14ac:dyDescent="0.2">
      <c r="A9" s="21">
        <v>2019</v>
      </c>
      <c r="B9" s="22" t="s">
        <v>9</v>
      </c>
      <c r="C9" s="22">
        <v>792</v>
      </c>
      <c r="D9" s="22">
        <v>14584028.974600004</v>
      </c>
      <c r="E9" s="22">
        <v>2607779.6594999996</v>
      </c>
      <c r="F9" s="22">
        <v>362505.52589999989</v>
      </c>
      <c r="G9" s="22">
        <v>17554314.160000004</v>
      </c>
    </row>
    <row r="10" spans="1:7" x14ac:dyDescent="0.2">
      <c r="A10" s="24">
        <v>2020</v>
      </c>
      <c r="B10" s="25" t="s">
        <v>9</v>
      </c>
      <c r="C10" s="25">
        <v>600</v>
      </c>
      <c r="D10" s="25">
        <v>11521849.599399995</v>
      </c>
      <c r="E10" s="25">
        <v>1993975.5254999995</v>
      </c>
      <c r="F10" s="25">
        <v>122584.18509999999</v>
      </c>
      <c r="G10" s="25">
        <v>13638410.310000001</v>
      </c>
    </row>
    <row r="11" spans="1:7" x14ac:dyDescent="0.2">
      <c r="A11" s="21">
        <v>2021</v>
      </c>
      <c r="B11" s="22" t="s">
        <v>9</v>
      </c>
      <c r="C11" s="22">
        <v>532</v>
      </c>
      <c r="D11" s="22">
        <v>9067620.4389960002</v>
      </c>
      <c r="E11" s="22">
        <v>2099442.6059999997</v>
      </c>
      <c r="F11" s="22">
        <v>306792.29020000005</v>
      </c>
      <c r="G11" s="22">
        <v>11473854.335198</v>
      </c>
    </row>
    <row r="12" spans="1:7" x14ac:dyDescent="0.2">
      <c r="A12" s="24">
        <v>2022</v>
      </c>
      <c r="B12" s="25" t="s">
        <v>9</v>
      </c>
      <c r="C12" s="25">
        <v>342</v>
      </c>
      <c r="D12" s="25">
        <v>4554607.9733979991</v>
      </c>
      <c r="E12" s="25">
        <v>1067038.4555000002</v>
      </c>
      <c r="F12" s="25">
        <v>235225.12710000001</v>
      </c>
      <c r="G12" s="25">
        <v>5856871.5559980003</v>
      </c>
    </row>
    <row r="13" spans="1:7" x14ac:dyDescent="0.2">
      <c r="A13" s="21">
        <v>2023</v>
      </c>
      <c r="B13" s="22" t="s">
        <v>9</v>
      </c>
      <c r="C13" s="22">
        <v>394</v>
      </c>
      <c r="D13" s="22">
        <v>5334731.0954969991</v>
      </c>
      <c r="E13" s="22">
        <v>1424474.1325000003</v>
      </c>
      <c r="F13" s="22">
        <v>206690.65549900004</v>
      </c>
      <c r="G13" s="22">
        <v>6965895.8834960014</v>
      </c>
    </row>
    <row r="15" spans="1:7" x14ac:dyDescent="0.2">
      <c r="A15" s="21">
        <v>2015</v>
      </c>
      <c r="B15" s="22" t="s">
        <v>234</v>
      </c>
      <c r="C15" s="22">
        <v>560</v>
      </c>
      <c r="D15" s="22">
        <v>14088769.09</v>
      </c>
      <c r="E15" s="22">
        <v>1196944.1800000004</v>
      </c>
      <c r="F15" s="22">
        <v>306878.96000000008</v>
      </c>
      <c r="G15" s="22">
        <v>15592590.230000015</v>
      </c>
    </row>
    <row r="16" spans="1:7" x14ac:dyDescent="0.2">
      <c r="A16" s="24">
        <v>2016</v>
      </c>
      <c r="B16" s="25" t="s">
        <v>234</v>
      </c>
      <c r="C16" s="25">
        <v>634</v>
      </c>
      <c r="D16" s="25">
        <v>16865117.210000005</v>
      </c>
      <c r="E16" s="25">
        <v>712975.92000000039</v>
      </c>
      <c r="F16" s="25">
        <v>343120.79999999993</v>
      </c>
      <c r="G16" s="25">
        <v>17921209.930000011</v>
      </c>
    </row>
    <row r="17" spans="1:7" x14ac:dyDescent="0.2">
      <c r="A17" s="21">
        <v>2017</v>
      </c>
      <c r="B17" s="22" t="s">
        <v>234</v>
      </c>
      <c r="C17" s="22">
        <v>502</v>
      </c>
      <c r="D17" s="22">
        <v>14375310.320000002</v>
      </c>
      <c r="E17" s="22">
        <v>604752.29</v>
      </c>
      <c r="F17" s="22">
        <v>409988.54999999993</v>
      </c>
      <c r="G17" s="22">
        <v>15390054.160000009</v>
      </c>
    </row>
    <row r="18" spans="1:7" x14ac:dyDescent="0.2">
      <c r="A18" s="24">
        <v>2018</v>
      </c>
      <c r="B18" s="25" t="s">
        <v>234</v>
      </c>
      <c r="C18" s="25">
        <v>523</v>
      </c>
      <c r="D18" s="25">
        <v>14602429.799999999</v>
      </c>
      <c r="E18" s="25">
        <v>742756.60000000056</v>
      </c>
      <c r="F18" s="25">
        <v>537016.74000000011</v>
      </c>
      <c r="G18" s="25">
        <v>15882203.150000006</v>
      </c>
    </row>
    <row r="19" spans="1:7" x14ac:dyDescent="0.2">
      <c r="A19" s="21">
        <v>2019</v>
      </c>
      <c r="B19" s="22" t="s">
        <v>234</v>
      </c>
      <c r="C19" s="22">
        <v>385</v>
      </c>
      <c r="D19" s="22">
        <v>10851921.472056</v>
      </c>
      <c r="E19" s="22">
        <v>351545.21</v>
      </c>
      <c r="F19" s="22">
        <v>313565.99999999994</v>
      </c>
      <c r="G19" s="22">
        <v>11517031.682056999</v>
      </c>
    </row>
    <row r="20" spans="1:7" x14ac:dyDescent="0.2">
      <c r="A20" s="24">
        <v>2020</v>
      </c>
      <c r="B20" s="25" t="s">
        <v>234</v>
      </c>
      <c r="C20" s="25">
        <v>300</v>
      </c>
      <c r="D20" s="25">
        <v>8493197.2499999981</v>
      </c>
      <c r="E20" s="25">
        <v>333793.81000000006</v>
      </c>
      <c r="F20" s="25">
        <v>200013.32000000004</v>
      </c>
      <c r="G20" s="25">
        <v>9027005.3899999987</v>
      </c>
    </row>
    <row r="21" spans="1:7" x14ac:dyDescent="0.2">
      <c r="A21" s="21">
        <v>2021</v>
      </c>
      <c r="B21" s="22" t="s">
        <v>234</v>
      </c>
      <c r="C21" s="22">
        <v>257</v>
      </c>
      <c r="D21" s="22">
        <v>6494954.8000000007</v>
      </c>
      <c r="E21" s="22">
        <v>231450.44999999998</v>
      </c>
      <c r="F21" s="22">
        <v>291638.78999999998</v>
      </c>
      <c r="G21" s="22">
        <v>7018043.040000001</v>
      </c>
    </row>
    <row r="22" spans="1:7" x14ac:dyDescent="0.2">
      <c r="A22" s="24">
        <v>2022</v>
      </c>
      <c r="B22" s="25" t="s">
        <v>234</v>
      </c>
      <c r="C22" s="25">
        <v>285</v>
      </c>
      <c r="D22" s="25">
        <v>6023725.0300000003</v>
      </c>
      <c r="E22" s="25">
        <v>497187.80999999988</v>
      </c>
      <c r="F22" s="25">
        <v>420367.91</v>
      </c>
      <c r="G22" s="25">
        <v>6941281.7499999991</v>
      </c>
    </row>
    <row r="23" spans="1:7" x14ac:dyDescent="0.2">
      <c r="A23" s="21">
        <v>2023</v>
      </c>
      <c r="B23" s="22" t="s">
        <v>234</v>
      </c>
      <c r="C23" s="22">
        <v>349</v>
      </c>
      <c r="D23" s="22">
        <v>8304268.4300000016</v>
      </c>
      <c r="E23" s="22">
        <v>337025.3600000001</v>
      </c>
      <c r="F23" s="22">
        <v>547277.28</v>
      </c>
      <c r="G23" s="22">
        <v>9161094.3499999978</v>
      </c>
    </row>
    <row r="25" spans="1:7" x14ac:dyDescent="0.2">
      <c r="A25" s="21">
        <v>2015</v>
      </c>
      <c r="B25" s="22" t="s">
        <v>10</v>
      </c>
      <c r="C25" s="22">
        <v>1640</v>
      </c>
      <c r="D25" s="22">
        <v>38481828.834399991</v>
      </c>
      <c r="E25" s="22">
        <v>33469955.693000007</v>
      </c>
      <c r="F25" s="22">
        <v>715327.98260000022</v>
      </c>
      <c r="G25" s="22">
        <v>72667104.510000035</v>
      </c>
    </row>
    <row r="26" spans="1:7" x14ac:dyDescent="0.2">
      <c r="A26" s="24">
        <v>2016</v>
      </c>
      <c r="B26" s="25" t="s">
        <v>10</v>
      </c>
      <c r="C26" s="25">
        <v>1774</v>
      </c>
      <c r="D26" s="25">
        <v>50618013.843600012</v>
      </c>
      <c r="E26" s="25">
        <v>34228494.572000012</v>
      </c>
      <c r="F26" s="25">
        <v>805917.19440000015</v>
      </c>
      <c r="G26" s="25">
        <v>85652428.610000074</v>
      </c>
    </row>
    <row r="27" spans="1:7" x14ac:dyDescent="0.2">
      <c r="A27" s="21">
        <v>2017</v>
      </c>
      <c r="B27" s="22" t="s">
        <v>10</v>
      </c>
      <c r="C27" s="22">
        <v>1718</v>
      </c>
      <c r="D27" s="22">
        <v>46348292.533399984</v>
      </c>
      <c r="E27" s="22">
        <v>33352652.917100038</v>
      </c>
      <c r="F27" s="22">
        <v>837235.10609900032</v>
      </c>
      <c r="G27" s="22">
        <v>80538170.566599801</v>
      </c>
    </row>
    <row r="28" spans="1:7" x14ac:dyDescent="0.2">
      <c r="A28" s="24">
        <v>2018</v>
      </c>
      <c r="B28" s="25" t="s">
        <v>10</v>
      </c>
      <c r="C28" s="25">
        <v>1583</v>
      </c>
      <c r="D28" s="25">
        <v>43228470.646800987</v>
      </c>
      <c r="E28" s="25">
        <v>30543192.830198031</v>
      </c>
      <c r="F28" s="25">
        <v>110248.22319999967</v>
      </c>
      <c r="G28" s="25">
        <v>73881911.680199027</v>
      </c>
    </row>
    <row r="29" spans="1:7" x14ac:dyDescent="0.2">
      <c r="A29" s="21">
        <v>2019</v>
      </c>
      <c r="B29" s="22" t="s">
        <v>10</v>
      </c>
      <c r="C29" s="22">
        <v>1706</v>
      </c>
      <c r="D29" s="22">
        <v>45517029.929998979</v>
      </c>
      <c r="E29" s="22">
        <v>33186928.81499999</v>
      </c>
      <c r="F29" s="22">
        <v>999912.04500000016</v>
      </c>
      <c r="G29" s="22">
        <v>79703867.789999977</v>
      </c>
    </row>
    <row r="30" spans="1:7" x14ac:dyDescent="0.2">
      <c r="A30" s="24">
        <v>2020</v>
      </c>
      <c r="B30" s="25" t="s">
        <v>10</v>
      </c>
      <c r="C30" s="25">
        <v>1524</v>
      </c>
      <c r="D30" s="25">
        <v>40152554.689997986</v>
      </c>
      <c r="E30" s="25">
        <v>30248948.170000002</v>
      </c>
      <c r="F30" s="25">
        <v>954960.86999999976</v>
      </c>
      <c r="G30" s="25">
        <v>71356462.700000033</v>
      </c>
    </row>
    <row r="31" spans="1:7" x14ac:dyDescent="0.2">
      <c r="A31" s="21">
        <v>2021</v>
      </c>
      <c r="B31" s="22" t="s">
        <v>10</v>
      </c>
      <c r="C31" s="22">
        <v>1467</v>
      </c>
      <c r="D31" s="22">
        <v>36558546.799999997</v>
      </c>
      <c r="E31" s="22">
        <v>30614415.359999999</v>
      </c>
      <c r="F31" s="22">
        <v>1214024.7687850001</v>
      </c>
      <c r="G31" s="22">
        <v>68386984.928785071</v>
      </c>
    </row>
    <row r="32" spans="1:7" x14ac:dyDescent="0.2">
      <c r="A32" s="24">
        <v>2022</v>
      </c>
      <c r="B32" s="25" t="s">
        <v>10</v>
      </c>
      <c r="C32" s="25">
        <v>1516</v>
      </c>
      <c r="D32" s="25">
        <v>37424813.089998998</v>
      </c>
      <c r="E32" s="25">
        <v>34787906.149999976</v>
      </c>
      <c r="F32" s="25">
        <v>1763026.273998</v>
      </c>
      <c r="G32" s="25">
        <v>73975741.523997873</v>
      </c>
    </row>
    <row r="33" spans="1:7" x14ac:dyDescent="0.2">
      <c r="A33" s="21">
        <v>2023</v>
      </c>
      <c r="B33" s="22" t="s">
        <v>10</v>
      </c>
      <c r="C33" s="22">
        <v>1632</v>
      </c>
      <c r="D33" s="22">
        <v>38845794.961400002</v>
      </c>
      <c r="E33" s="22">
        <v>37961141.305499986</v>
      </c>
      <c r="F33" s="22">
        <v>1799064.4631000003</v>
      </c>
      <c r="G33" s="22">
        <v>78605992.729999974</v>
      </c>
    </row>
    <row r="36" spans="1:7" x14ac:dyDescent="0.2">
      <c r="A36" t="s">
        <v>185</v>
      </c>
    </row>
  </sheetData>
  <mergeCells count="1">
    <mergeCell ref="A3:G3"/>
  </mergeCells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0.79998168889431442"/>
    <pageSetUpPr autoPageBreaks="0"/>
  </sheetPr>
  <dimension ref="A3:I37"/>
  <sheetViews>
    <sheetView zoomScaleNormal="100" workbookViewId="0">
      <selection activeCell="B15" sqref="B15"/>
    </sheetView>
  </sheetViews>
  <sheetFormatPr defaultRowHeight="14.25" x14ac:dyDescent="0.2"/>
  <cols>
    <col min="1" max="1" width="22.77734375" customWidth="1"/>
    <col min="2" max="2" width="22.88671875" customWidth="1"/>
    <col min="3" max="5" width="22.88671875" style="5" customWidth="1"/>
    <col min="6" max="7" width="22.88671875" customWidth="1"/>
    <col min="8" max="8" width="12" bestFit="1" customWidth="1"/>
    <col min="9" max="9" width="15.21875" customWidth="1"/>
    <col min="10" max="10" width="11" bestFit="1" customWidth="1"/>
  </cols>
  <sheetData>
    <row r="3" spans="1:9" ht="24.95" customHeight="1" x14ac:dyDescent="0.2">
      <c r="A3" s="187" t="s">
        <v>238</v>
      </c>
      <c r="B3" s="187"/>
      <c r="C3" s="187"/>
      <c r="D3" s="187"/>
      <c r="E3" s="187"/>
      <c r="F3" s="187"/>
      <c r="G3" s="187"/>
    </row>
    <row r="4" spans="1:9" ht="20.100000000000001" customHeight="1" x14ac:dyDescent="0.2">
      <c r="A4" s="82" t="s">
        <v>168</v>
      </c>
      <c r="B4" s="82" t="s">
        <v>52</v>
      </c>
      <c r="C4" s="82" t="s">
        <v>163</v>
      </c>
      <c r="D4" s="82" t="s">
        <v>164</v>
      </c>
      <c r="E4" s="82" t="s">
        <v>165</v>
      </c>
      <c r="F4" s="82" t="s">
        <v>166</v>
      </c>
      <c r="G4" s="82" t="s">
        <v>167</v>
      </c>
    </row>
    <row r="5" spans="1:9" x14ac:dyDescent="0.2">
      <c r="A5" s="21">
        <v>2015</v>
      </c>
      <c r="B5" s="22" t="s">
        <v>9</v>
      </c>
      <c r="C5" s="22">
        <v>1068</v>
      </c>
      <c r="D5" s="22">
        <v>16412457.508999988</v>
      </c>
      <c r="E5" s="219">
        <v>6039243.2909999955</v>
      </c>
      <c r="F5" s="220"/>
      <c r="G5" s="22">
        <v>22451700.800000008</v>
      </c>
      <c r="I5" s="1"/>
    </row>
    <row r="6" spans="1:9" x14ac:dyDescent="0.2">
      <c r="A6" s="24">
        <v>2016</v>
      </c>
      <c r="B6" s="25" t="s">
        <v>9</v>
      </c>
      <c r="C6" s="25">
        <v>1058</v>
      </c>
      <c r="D6" s="25">
        <v>19191037.805399999</v>
      </c>
      <c r="E6" s="25">
        <v>2137288.750500001</v>
      </c>
      <c r="F6" s="25">
        <v>232844.8541</v>
      </c>
      <c r="G6" s="25">
        <v>21561168.400000006</v>
      </c>
    </row>
    <row r="7" spans="1:9" x14ac:dyDescent="0.2">
      <c r="A7" s="21">
        <v>2017</v>
      </c>
      <c r="B7" s="22" t="s">
        <v>9</v>
      </c>
      <c r="C7" s="22">
        <v>910</v>
      </c>
      <c r="D7" s="22">
        <v>15729281.631999988</v>
      </c>
      <c r="E7" s="22">
        <v>2041081.0300000003</v>
      </c>
      <c r="F7" s="22">
        <v>208084.68800000017</v>
      </c>
      <c r="G7" s="22">
        <v>17978445.340000007</v>
      </c>
    </row>
    <row r="8" spans="1:9" x14ac:dyDescent="0.2">
      <c r="A8" s="24">
        <v>2018</v>
      </c>
      <c r="B8" s="25" t="s">
        <v>9</v>
      </c>
      <c r="C8" s="25">
        <v>829</v>
      </c>
      <c r="D8" s="25">
        <v>14568831.917000005</v>
      </c>
      <c r="E8" s="25">
        <v>2236171.0074999998</v>
      </c>
      <c r="F8" s="25">
        <v>271101.00549999997</v>
      </c>
      <c r="G8" s="25">
        <v>17076103.93</v>
      </c>
    </row>
    <row r="9" spans="1:9" x14ac:dyDescent="0.2">
      <c r="A9" s="21">
        <v>2019</v>
      </c>
      <c r="B9" s="22" t="s">
        <v>9</v>
      </c>
      <c r="C9" s="22">
        <v>793</v>
      </c>
      <c r="D9" s="22">
        <v>14767399.104600007</v>
      </c>
      <c r="E9" s="22">
        <v>2611691.0695000002</v>
      </c>
      <c r="F9" s="22">
        <v>362505.52589999995</v>
      </c>
      <c r="G9" s="22">
        <v>17741595.700000003</v>
      </c>
    </row>
    <row r="10" spans="1:9" x14ac:dyDescent="0.2">
      <c r="A10" s="24">
        <v>2020</v>
      </c>
      <c r="B10" s="25" t="s">
        <v>9</v>
      </c>
      <c r="C10" s="25">
        <v>600</v>
      </c>
      <c r="D10" s="25">
        <v>11521849.599399995</v>
      </c>
      <c r="E10" s="25">
        <v>1993975.5254999995</v>
      </c>
      <c r="F10" s="25">
        <v>122584.18509999999</v>
      </c>
      <c r="G10" s="25">
        <v>13638410.310000001</v>
      </c>
    </row>
    <row r="11" spans="1:9" x14ac:dyDescent="0.2">
      <c r="A11" s="21">
        <v>2021</v>
      </c>
      <c r="B11" s="22" t="s">
        <v>9</v>
      </c>
      <c r="C11" s="22">
        <v>534</v>
      </c>
      <c r="D11" s="22">
        <v>9408173.3873959985</v>
      </c>
      <c r="E11" s="22">
        <v>2115344.7239999999</v>
      </c>
      <c r="F11" s="22">
        <v>298701.41379999998</v>
      </c>
      <c r="G11" s="22">
        <v>11822218.525198</v>
      </c>
    </row>
    <row r="12" spans="1:9" x14ac:dyDescent="0.2">
      <c r="A12" s="24">
        <v>2022</v>
      </c>
      <c r="B12" s="25" t="s">
        <v>9</v>
      </c>
      <c r="C12" s="25">
        <v>344</v>
      </c>
      <c r="D12" s="25">
        <v>4634600.2885979982</v>
      </c>
      <c r="E12" s="25">
        <v>1344300.0495</v>
      </c>
      <c r="F12" s="25">
        <v>232623.49790000002</v>
      </c>
      <c r="G12" s="25">
        <v>6211523.8359980015</v>
      </c>
    </row>
    <row r="13" spans="1:9" x14ac:dyDescent="0.2">
      <c r="A13" s="21">
        <v>2023</v>
      </c>
      <c r="B13" s="22" t="s">
        <v>9</v>
      </c>
      <c r="C13" s="22">
        <v>395</v>
      </c>
      <c r="D13" s="22">
        <v>5473083.845497</v>
      </c>
      <c r="E13" s="22">
        <v>1449804.6025000003</v>
      </c>
      <c r="F13" s="22">
        <v>210669.44549900002</v>
      </c>
      <c r="G13" s="22">
        <v>7133557.8934960011</v>
      </c>
    </row>
    <row r="15" spans="1:9" x14ac:dyDescent="0.2">
      <c r="A15" s="21">
        <v>2015</v>
      </c>
      <c r="B15" s="22" t="s">
        <v>234</v>
      </c>
      <c r="C15" s="22">
        <v>562</v>
      </c>
      <c r="D15" s="22">
        <v>14536484.039999999</v>
      </c>
      <c r="E15" s="22">
        <v>1221791.0600000005</v>
      </c>
      <c r="F15" s="22">
        <v>312593.26</v>
      </c>
      <c r="G15" s="22">
        <v>16070866.360000016</v>
      </c>
    </row>
    <row r="16" spans="1:9" x14ac:dyDescent="0.2">
      <c r="A16" s="24">
        <v>2016</v>
      </c>
      <c r="B16" s="25" t="s">
        <v>234</v>
      </c>
      <c r="C16" s="25">
        <v>637</v>
      </c>
      <c r="D16" s="25">
        <v>17322846.330000002</v>
      </c>
      <c r="E16" s="25">
        <v>723603.36000000045</v>
      </c>
      <c r="F16" s="25">
        <v>348079.12999999995</v>
      </c>
      <c r="G16" s="25">
        <v>18394524.820000015</v>
      </c>
    </row>
    <row r="17" spans="1:7" x14ac:dyDescent="0.2">
      <c r="A17" s="21">
        <v>2017</v>
      </c>
      <c r="B17" s="22" t="s">
        <v>234</v>
      </c>
      <c r="C17" s="22">
        <v>505</v>
      </c>
      <c r="D17" s="22">
        <v>14868879.32000001</v>
      </c>
      <c r="E17" s="22">
        <v>605352.29</v>
      </c>
      <c r="F17" s="22">
        <v>428274.88000000012</v>
      </c>
      <c r="G17" s="22">
        <v>15902509.490000011</v>
      </c>
    </row>
    <row r="18" spans="1:7" x14ac:dyDescent="0.2">
      <c r="A18" s="24">
        <v>2018</v>
      </c>
      <c r="B18" s="25" t="s">
        <v>234</v>
      </c>
      <c r="C18" s="25">
        <v>527</v>
      </c>
      <c r="D18" s="25">
        <v>15240904.179999998</v>
      </c>
      <c r="E18" s="25">
        <v>802358.39000000048</v>
      </c>
      <c r="F18" s="25">
        <v>548354.55000000005</v>
      </c>
      <c r="G18" s="25">
        <v>16591617.130000003</v>
      </c>
    </row>
    <row r="19" spans="1:7" x14ac:dyDescent="0.2">
      <c r="A19" s="21">
        <v>2019</v>
      </c>
      <c r="B19" s="22" t="s">
        <v>234</v>
      </c>
      <c r="C19" s="22">
        <v>386</v>
      </c>
      <c r="D19" s="22">
        <v>11034290.472056</v>
      </c>
      <c r="E19" s="22">
        <v>351545.21</v>
      </c>
      <c r="F19" s="22">
        <v>317549.99999999994</v>
      </c>
      <c r="G19" s="22">
        <v>11703384.682056999</v>
      </c>
    </row>
    <row r="20" spans="1:7" x14ac:dyDescent="0.2">
      <c r="A20" s="24">
        <v>2020</v>
      </c>
      <c r="B20" s="25" t="s">
        <v>234</v>
      </c>
      <c r="C20" s="25">
        <v>303</v>
      </c>
      <c r="D20" s="25">
        <v>9503652.6900000051</v>
      </c>
      <c r="E20" s="25">
        <v>398194.72000000009</v>
      </c>
      <c r="F20" s="25">
        <v>-23439.029999999955</v>
      </c>
      <c r="G20" s="25">
        <v>9878409.3900000006</v>
      </c>
    </row>
    <row r="21" spans="1:7" x14ac:dyDescent="0.2">
      <c r="A21" s="21">
        <v>2021</v>
      </c>
      <c r="B21" s="22" t="s">
        <v>234</v>
      </c>
      <c r="C21" s="22">
        <v>257</v>
      </c>
      <c r="D21" s="22">
        <v>6494954.8000000007</v>
      </c>
      <c r="E21" s="22">
        <v>231450.44999999998</v>
      </c>
      <c r="F21" s="22">
        <v>291638.78999999998</v>
      </c>
      <c r="G21" s="22">
        <v>7018043.040000001</v>
      </c>
    </row>
    <row r="22" spans="1:7" x14ac:dyDescent="0.2">
      <c r="A22" s="24">
        <v>2022</v>
      </c>
      <c r="B22" s="25" t="s">
        <v>234</v>
      </c>
      <c r="C22" s="25">
        <v>286</v>
      </c>
      <c r="D22" s="25">
        <v>6244749.0199999996</v>
      </c>
      <c r="E22" s="25">
        <v>497187.80999999988</v>
      </c>
      <c r="F22" s="25">
        <v>427355.84999999992</v>
      </c>
      <c r="G22" s="25">
        <v>7169293.6799999997</v>
      </c>
    </row>
    <row r="23" spans="1:7" x14ac:dyDescent="0.2">
      <c r="A23" s="21">
        <v>2023</v>
      </c>
      <c r="B23" s="22" t="s">
        <v>234</v>
      </c>
      <c r="C23" s="22">
        <v>350</v>
      </c>
      <c r="D23" s="22">
        <v>8504268.4300000016</v>
      </c>
      <c r="E23" s="22">
        <v>338993.3600000001</v>
      </c>
      <c r="F23" s="22">
        <v>560741.6100000001</v>
      </c>
      <c r="G23" s="22">
        <v>9376526.6799999978</v>
      </c>
    </row>
    <row r="25" spans="1:7" x14ac:dyDescent="0.2">
      <c r="A25" s="21">
        <v>2015</v>
      </c>
      <c r="B25" s="22" t="s">
        <v>10</v>
      </c>
      <c r="C25" s="22">
        <v>1728</v>
      </c>
      <c r="D25" s="22">
        <v>60020287.202399999</v>
      </c>
      <c r="E25" s="22">
        <v>44261722.608000025</v>
      </c>
      <c r="F25" s="22">
        <v>1019240.4695999998</v>
      </c>
      <c r="G25" s="22">
        <v>105301242.29999994</v>
      </c>
    </row>
    <row r="26" spans="1:7" x14ac:dyDescent="0.2">
      <c r="A26" s="24">
        <v>2016</v>
      </c>
      <c r="B26" s="25" t="s">
        <v>10</v>
      </c>
      <c r="C26" s="25">
        <v>1874</v>
      </c>
      <c r="D26" s="25">
        <v>86946094.779599994</v>
      </c>
      <c r="E26" s="25">
        <v>46004720.97700002</v>
      </c>
      <c r="F26" s="25">
        <v>1232754.8033999987</v>
      </c>
      <c r="G26" s="25">
        <v>129707672.81000005</v>
      </c>
    </row>
    <row r="27" spans="1:7" x14ac:dyDescent="0.2">
      <c r="A27" s="21">
        <v>2017</v>
      </c>
      <c r="B27" s="22" t="s">
        <v>10</v>
      </c>
      <c r="C27" s="22">
        <v>1834</v>
      </c>
      <c r="D27" s="22">
        <v>70002453.656600013</v>
      </c>
      <c r="E27" s="22">
        <v>44060695.366100028</v>
      </c>
      <c r="F27" s="22">
        <v>1610244.0138990011</v>
      </c>
      <c r="G27" s="22">
        <v>115673383.03659996</v>
      </c>
    </row>
    <row r="28" spans="1:7" x14ac:dyDescent="0.2">
      <c r="A28" s="24">
        <v>2018</v>
      </c>
      <c r="B28" s="25" t="s">
        <v>10</v>
      </c>
      <c r="C28" s="25">
        <v>1700</v>
      </c>
      <c r="D28" s="25">
        <v>70850189.772600949</v>
      </c>
      <c r="E28" s="25">
        <v>42187734.293697901</v>
      </c>
      <c r="F28" s="25">
        <v>545441.41390000028</v>
      </c>
      <c r="G28" s="25">
        <v>113583363.45019895</v>
      </c>
    </row>
    <row r="29" spans="1:7" x14ac:dyDescent="0.2">
      <c r="A29" s="21">
        <v>2019</v>
      </c>
      <c r="B29" s="22" t="s">
        <v>10</v>
      </c>
      <c r="C29" s="22">
        <v>1814</v>
      </c>
      <c r="D29" s="22">
        <v>68378406.890398979</v>
      </c>
      <c r="E29" s="22">
        <v>45270203.90799997</v>
      </c>
      <c r="F29" s="22">
        <v>1352761.7215999996</v>
      </c>
      <c r="G29" s="22">
        <v>115001369.53000006</v>
      </c>
    </row>
    <row r="30" spans="1:7" x14ac:dyDescent="0.2">
      <c r="A30" s="24">
        <v>2020</v>
      </c>
      <c r="B30" s="25" t="s">
        <v>10</v>
      </c>
      <c r="C30" s="25">
        <v>1613</v>
      </c>
      <c r="D30" s="25">
        <v>69527105.413196951</v>
      </c>
      <c r="E30" s="25">
        <v>41048866.670000069</v>
      </c>
      <c r="F30" s="25">
        <v>1213021.939999999</v>
      </c>
      <c r="G30" s="25">
        <v>108397734.03319901</v>
      </c>
    </row>
    <row r="31" spans="1:7" x14ac:dyDescent="0.2">
      <c r="A31" s="21">
        <v>2021</v>
      </c>
      <c r="B31" s="22" t="s">
        <v>10</v>
      </c>
      <c r="C31" s="22">
        <v>1557</v>
      </c>
      <c r="D31" s="22">
        <v>55766770.554999992</v>
      </c>
      <c r="E31" s="22">
        <v>40836648.092500016</v>
      </c>
      <c r="F31" s="22">
        <v>1569189.6512849999</v>
      </c>
      <c r="G31" s="22">
        <v>98172606.29878509</v>
      </c>
    </row>
    <row r="32" spans="1:7" x14ac:dyDescent="0.2">
      <c r="A32" s="24">
        <v>2022</v>
      </c>
      <c r="B32" s="25" t="s">
        <v>10</v>
      </c>
      <c r="C32" s="25">
        <v>1603</v>
      </c>
      <c r="D32" s="25">
        <v>57307144.282598995</v>
      </c>
      <c r="E32" s="25">
        <v>44966440.244499952</v>
      </c>
      <c r="F32" s="25">
        <v>2065468.4168980003</v>
      </c>
      <c r="G32" s="25">
        <v>104339049.95399797</v>
      </c>
    </row>
    <row r="33" spans="1:7" x14ac:dyDescent="0.2">
      <c r="A33" s="21">
        <v>2023</v>
      </c>
      <c r="B33" s="22" t="s">
        <v>10</v>
      </c>
      <c r="C33" s="22">
        <v>1747</v>
      </c>
      <c r="D33" s="22">
        <v>68930306.289400011</v>
      </c>
      <c r="E33" s="22">
        <v>54676042.460499942</v>
      </c>
      <c r="F33" s="22">
        <v>1246085.530100001</v>
      </c>
      <c r="G33" s="22">
        <v>124852425.28000005</v>
      </c>
    </row>
    <row r="34" spans="1:7" x14ac:dyDescent="0.2">
      <c r="A34" s="72" t="s">
        <v>177</v>
      </c>
    </row>
    <row r="37" spans="1:7" x14ac:dyDescent="0.2">
      <c r="A37" t="s">
        <v>185</v>
      </c>
    </row>
  </sheetData>
  <mergeCells count="2">
    <mergeCell ref="A3:G3"/>
    <mergeCell ref="E5:F5"/>
  </mergeCells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0.79998168889431442"/>
    <pageSetUpPr autoPageBreaks="0"/>
  </sheetPr>
  <dimension ref="A2:O38"/>
  <sheetViews>
    <sheetView zoomScaleNormal="100" workbookViewId="0">
      <selection activeCell="A6" sqref="A6"/>
    </sheetView>
  </sheetViews>
  <sheetFormatPr defaultRowHeight="14.25" x14ac:dyDescent="0.2"/>
  <cols>
    <col min="1" max="1" width="35.109375" customWidth="1"/>
    <col min="2" max="2" width="14.109375" customWidth="1"/>
    <col min="3" max="3" width="27" bestFit="1" customWidth="1"/>
    <col min="4" max="4" width="27.44140625" customWidth="1"/>
    <col min="5" max="5" width="15.5546875" customWidth="1"/>
    <col min="6" max="6" width="20.5546875" customWidth="1"/>
    <col min="7" max="8" width="14.21875" customWidth="1"/>
    <col min="9" max="9" width="12" bestFit="1" customWidth="1"/>
    <col min="10" max="10" width="10.88671875" customWidth="1"/>
  </cols>
  <sheetData>
    <row r="2" spans="1:15" x14ac:dyDescent="0.2">
      <c r="A2" s="9"/>
    </row>
    <row r="3" spans="1:15" ht="24.95" customHeight="1" x14ac:dyDescent="0.2">
      <c r="A3" s="187" t="s">
        <v>239</v>
      </c>
      <c r="B3" s="187"/>
      <c r="C3" s="187"/>
      <c r="D3" s="187"/>
      <c r="E3" s="187"/>
      <c r="F3" s="187"/>
      <c r="G3" s="187"/>
      <c r="H3" s="187"/>
    </row>
    <row r="4" spans="1:15" ht="20.100000000000001" customHeight="1" x14ac:dyDescent="0.2">
      <c r="A4" s="80" t="s">
        <v>52</v>
      </c>
      <c r="B4" s="80" t="s">
        <v>13</v>
      </c>
      <c r="C4" s="80" t="s">
        <v>53</v>
      </c>
      <c r="D4" s="80" t="s">
        <v>54</v>
      </c>
      <c r="E4" s="80" t="s">
        <v>55</v>
      </c>
      <c r="F4" s="80" t="s">
        <v>56</v>
      </c>
      <c r="G4" s="80" t="s">
        <v>57</v>
      </c>
      <c r="H4" s="80" t="s">
        <v>58</v>
      </c>
      <c r="J4" s="27"/>
      <c r="K4" s="27"/>
    </row>
    <row r="5" spans="1:15" ht="15" customHeight="1" x14ac:dyDescent="0.2">
      <c r="A5" s="221" t="s">
        <v>182</v>
      </c>
      <c r="B5" s="222"/>
      <c r="C5" s="222"/>
      <c r="D5" s="222"/>
      <c r="E5" s="222"/>
      <c r="F5" s="222"/>
      <c r="G5" s="222"/>
      <c r="H5" s="223"/>
    </row>
    <row r="6" spans="1:15" ht="15" customHeight="1" x14ac:dyDescent="0.2">
      <c r="A6" s="80" t="s">
        <v>241</v>
      </c>
      <c r="B6" s="51">
        <v>2209</v>
      </c>
      <c r="C6" s="51">
        <v>33617761.400499992</v>
      </c>
      <c r="D6" s="51">
        <v>5240159.9432989964</v>
      </c>
      <c r="E6" s="224">
        <v>8054897.9162000008</v>
      </c>
      <c r="F6" s="225"/>
      <c r="G6" s="226"/>
      <c r="H6" s="51">
        <v>46912819.259998992</v>
      </c>
      <c r="J6" s="6"/>
      <c r="K6" s="6"/>
      <c r="L6" s="6"/>
      <c r="O6" s="6"/>
    </row>
    <row r="7" spans="1:15" ht="15" customHeight="1" x14ac:dyDescent="0.2">
      <c r="A7" s="80" t="s">
        <v>234</v>
      </c>
      <c r="B7" s="53">
        <v>1928</v>
      </c>
      <c r="C7" s="53">
        <v>48416081.796056986</v>
      </c>
      <c r="D7" s="53">
        <v>3902383.5599979991</v>
      </c>
      <c r="E7" s="53">
        <v>673326.39800000028</v>
      </c>
      <c r="F7" s="53">
        <v>932456.53200000001</v>
      </c>
      <c r="G7" s="53">
        <v>2212586.6159999999</v>
      </c>
      <c r="H7" s="53">
        <v>56136834.90205498</v>
      </c>
      <c r="J7" s="6"/>
      <c r="K7" s="6"/>
      <c r="L7" s="6"/>
      <c r="M7" s="6"/>
      <c r="N7" s="6"/>
      <c r="O7" s="6"/>
    </row>
    <row r="8" spans="1:15" ht="15" customHeight="1" x14ac:dyDescent="0.2">
      <c r="A8" s="80" t="s">
        <v>242</v>
      </c>
      <c r="B8" s="51">
        <v>1156</v>
      </c>
      <c r="C8" s="51">
        <v>27143192.239999991</v>
      </c>
      <c r="D8" s="51">
        <v>3564231.9799990007</v>
      </c>
      <c r="E8" s="51">
        <v>726727.4</v>
      </c>
      <c r="F8" s="51">
        <v>6103999.1550000012</v>
      </c>
      <c r="G8" s="51">
        <v>673384.72500000033</v>
      </c>
      <c r="H8" s="51">
        <v>38211535.499998994</v>
      </c>
      <c r="J8" s="6"/>
      <c r="K8" s="6"/>
      <c r="L8" s="6"/>
      <c r="M8" s="6"/>
      <c r="N8" s="6"/>
      <c r="O8" s="6"/>
    </row>
    <row r="9" spans="1:15" ht="15" customHeight="1" x14ac:dyDescent="0.2">
      <c r="A9" s="80" t="s">
        <v>11</v>
      </c>
      <c r="B9" s="53">
        <v>10159</v>
      </c>
      <c r="C9" s="53">
        <v>409981466.4885</v>
      </c>
      <c r="D9" s="53">
        <v>124579120.20669198</v>
      </c>
      <c r="E9" s="53">
        <v>128953422.88940015</v>
      </c>
      <c r="F9" s="53">
        <v>217836965.62359989</v>
      </c>
      <c r="G9" s="53">
        <v>9661711.2795840017</v>
      </c>
      <c r="H9" s="53">
        <v>891012686.48777604</v>
      </c>
      <c r="J9" s="6"/>
      <c r="K9" s="6"/>
      <c r="L9" s="6"/>
      <c r="M9" s="6"/>
      <c r="N9" s="6"/>
      <c r="O9" s="6"/>
    </row>
    <row r="10" spans="1:15" ht="15" customHeight="1" x14ac:dyDescent="0.2">
      <c r="A10" s="80" t="s">
        <v>12</v>
      </c>
      <c r="B10" s="51">
        <v>641</v>
      </c>
      <c r="C10" s="51">
        <v>14579581.818999998</v>
      </c>
      <c r="D10" s="51">
        <v>3216041.58</v>
      </c>
      <c r="E10" s="51">
        <v>6616378.9779999983</v>
      </c>
      <c r="F10" s="51">
        <v>11873439.239500001</v>
      </c>
      <c r="G10" s="51">
        <v>922817.3835</v>
      </c>
      <c r="H10" s="51">
        <v>37208259</v>
      </c>
      <c r="J10" s="6"/>
      <c r="K10" s="6"/>
      <c r="L10" s="6"/>
      <c r="M10" s="6"/>
      <c r="N10" s="6"/>
      <c r="O10" s="6"/>
    </row>
    <row r="11" spans="1:15" ht="15" customHeight="1" x14ac:dyDescent="0.2">
      <c r="A11" s="221" t="s">
        <v>181</v>
      </c>
      <c r="B11" s="222"/>
      <c r="C11" s="222"/>
      <c r="D11" s="222"/>
      <c r="E11" s="222"/>
      <c r="F11" s="222"/>
      <c r="G11" s="222"/>
      <c r="H11" s="223"/>
    </row>
    <row r="12" spans="1:15" ht="15" customHeight="1" x14ac:dyDescent="0.2">
      <c r="A12" s="108" t="s">
        <v>241</v>
      </c>
      <c r="B12" s="51">
        <v>2189</v>
      </c>
      <c r="C12" s="51">
        <v>31302239.503299993</v>
      </c>
      <c r="D12" s="51">
        <v>4940130.485298994</v>
      </c>
      <c r="E12" s="51">
        <v>1216382.1971999998</v>
      </c>
      <c r="F12" s="51">
        <v>3412598.1922999998</v>
      </c>
      <c r="G12" s="51">
        <v>1146468.4618999993</v>
      </c>
      <c r="H12" s="51">
        <v>42017820.839999966</v>
      </c>
    </row>
    <row r="13" spans="1:15" ht="15" customHeight="1" x14ac:dyDescent="0.2">
      <c r="A13" s="108" t="s">
        <v>234</v>
      </c>
      <c r="B13" s="53">
        <v>1919</v>
      </c>
      <c r="C13" s="53">
        <v>47031086.196056992</v>
      </c>
      <c r="D13" s="53">
        <v>3426157.7699979995</v>
      </c>
      <c r="E13" s="53">
        <v>670308.39800000028</v>
      </c>
      <c r="F13" s="53">
        <v>929381.53200000001</v>
      </c>
      <c r="G13" s="53">
        <v>2341074.4360000002</v>
      </c>
      <c r="H13" s="53">
        <v>54398007.34205693</v>
      </c>
    </row>
    <row r="14" spans="1:15" ht="15" customHeight="1" x14ac:dyDescent="0.2">
      <c r="A14" s="108" t="s">
        <v>242</v>
      </c>
      <c r="B14" s="51">
        <v>1145</v>
      </c>
      <c r="C14" s="51">
        <v>25935749.100999992</v>
      </c>
      <c r="D14" s="51">
        <v>2965685.5799990012</v>
      </c>
      <c r="E14" s="51">
        <v>497449.90200000006</v>
      </c>
      <c r="F14" s="51">
        <v>5883279.330500002</v>
      </c>
      <c r="G14" s="51">
        <v>645937.86650000024</v>
      </c>
      <c r="H14" s="51">
        <v>35928100.779999979</v>
      </c>
    </row>
    <row r="15" spans="1:15" ht="15" customHeight="1" x14ac:dyDescent="0.2">
      <c r="A15" s="80" t="s">
        <v>11</v>
      </c>
      <c r="B15" s="53">
        <v>8957</v>
      </c>
      <c r="C15" s="53">
        <v>237866910.96121013</v>
      </c>
      <c r="D15" s="53">
        <v>21001001.870982006</v>
      </c>
      <c r="E15" s="53">
        <v>81198765.78339982</v>
      </c>
      <c r="F15" s="53">
        <v>130635367.2771001</v>
      </c>
      <c r="G15" s="53">
        <v>6599020.8250840055</v>
      </c>
      <c r="H15" s="53">
        <v>477301041.71778405</v>
      </c>
    </row>
    <row r="16" spans="1:15" ht="15" customHeight="1" x14ac:dyDescent="0.2">
      <c r="A16" s="80" t="s">
        <v>12</v>
      </c>
      <c r="B16" s="51">
        <v>608</v>
      </c>
      <c r="C16" s="51">
        <v>11099257.16</v>
      </c>
      <c r="D16" s="51">
        <v>394276.43999999994</v>
      </c>
      <c r="E16" s="51">
        <v>4199190.1600000011</v>
      </c>
      <c r="F16" s="51">
        <v>8316983.0199999996</v>
      </c>
      <c r="G16" s="51">
        <v>724626.92999999993</v>
      </c>
      <c r="H16" s="51">
        <v>24734330.710000001</v>
      </c>
    </row>
    <row r="17" spans="1:8" x14ac:dyDescent="0.2">
      <c r="A17" s="72" t="s">
        <v>177</v>
      </c>
      <c r="C17" s="81"/>
      <c r="D17" s="81"/>
      <c r="E17" s="81"/>
      <c r="F17" s="81"/>
      <c r="G17" s="81"/>
      <c r="H17" s="81"/>
    </row>
    <row r="19" spans="1:8" x14ac:dyDescent="0.2">
      <c r="C19" s="81"/>
      <c r="D19" s="81"/>
      <c r="E19" s="81"/>
      <c r="F19" s="81"/>
      <c r="G19" s="81"/>
      <c r="H19" s="81"/>
    </row>
    <row r="20" spans="1:8" x14ac:dyDescent="0.2">
      <c r="A20" t="s">
        <v>240</v>
      </c>
      <c r="C20" s="81"/>
      <c r="D20" s="81"/>
      <c r="E20" s="81"/>
      <c r="F20" s="81"/>
      <c r="G20" s="81"/>
      <c r="H20" s="81"/>
    </row>
    <row r="26" spans="1:8" x14ac:dyDescent="0.2">
      <c r="C26" s="83"/>
    </row>
    <row r="28" spans="1:8" x14ac:dyDescent="0.2">
      <c r="C28" s="81"/>
      <c r="D28" s="83"/>
      <c r="E28" s="83"/>
      <c r="F28" s="83"/>
      <c r="G28" s="83"/>
      <c r="H28" s="83"/>
    </row>
    <row r="29" spans="1:8" x14ac:dyDescent="0.2">
      <c r="C29" s="83"/>
      <c r="D29" s="83"/>
      <c r="E29" s="83"/>
      <c r="F29" s="83"/>
      <c r="G29" s="83"/>
      <c r="H29" s="83"/>
    </row>
    <row r="30" spans="1:8" x14ac:dyDescent="0.2">
      <c r="C30" s="83"/>
      <c r="D30" s="83"/>
      <c r="E30" s="83"/>
      <c r="F30" s="83"/>
      <c r="G30" s="83"/>
      <c r="H30" s="83"/>
    </row>
    <row r="31" spans="1:8" x14ac:dyDescent="0.2">
      <c r="C31" s="83"/>
      <c r="D31" s="83"/>
      <c r="E31" s="83"/>
      <c r="F31" s="83"/>
      <c r="G31" s="83"/>
      <c r="H31" s="83"/>
    </row>
    <row r="32" spans="1:8" x14ac:dyDescent="0.2">
      <c r="C32" s="83"/>
      <c r="D32" s="83"/>
      <c r="E32" s="83"/>
      <c r="F32" s="83"/>
      <c r="G32" s="83"/>
      <c r="H32" s="83"/>
    </row>
    <row r="34" spans="3:8" x14ac:dyDescent="0.2">
      <c r="C34" s="83"/>
      <c r="D34" s="83"/>
      <c r="E34" s="83"/>
      <c r="F34" s="83"/>
      <c r="G34" s="83"/>
      <c r="H34" s="83"/>
    </row>
    <row r="35" spans="3:8" x14ac:dyDescent="0.2">
      <c r="C35" s="83"/>
      <c r="D35" s="83"/>
      <c r="E35" s="83"/>
      <c r="F35" s="83"/>
      <c r="G35" s="83"/>
      <c r="H35" s="83"/>
    </row>
    <row r="36" spans="3:8" x14ac:dyDescent="0.2">
      <c r="C36" s="83"/>
      <c r="D36" s="83"/>
      <c r="E36" s="83"/>
      <c r="F36" s="83"/>
      <c r="G36" s="83"/>
      <c r="H36" s="83"/>
    </row>
    <row r="37" spans="3:8" x14ac:dyDescent="0.2">
      <c r="C37" s="83"/>
      <c r="D37" s="83"/>
      <c r="E37" s="83"/>
      <c r="F37" s="83"/>
      <c r="G37" s="83"/>
      <c r="H37" s="83"/>
    </row>
    <row r="38" spans="3:8" x14ac:dyDescent="0.2">
      <c r="C38" s="83"/>
      <c r="D38" s="83"/>
      <c r="E38" s="83"/>
      <c r="F38" s="83"/>
      <c r="G38" s="83"/>
      <c r="H38" s="83"/>
    </row>
  </sheetData>
  <mergeCells count="4">
    <mergeCell ref="A3:H3"/>
    <mergeCell ref="A11:H11"/>
    <mergeCell ref="A5:H5"/>
    <mergeCell ref="E6:G6"/>
  </mergeCells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autoPageBreaks="0"/>
  </sheetPr>
  <dimension ref="A3:G14"/>
  <sheetViews>
    <sheetView workbookViewId="0">
      <selection activeCell="A5" sqref="A5"/>
    </sheetView>
  </sheetViews>
  <sheetFormatPr defaultColWidth="8.88671875" defaultRowHeight="14.25" x14ac:dyDescent="0.2"/>
  <cols>
    <col min="1" max="1" width="64.5546875" style="56" customWidth="1"/>
    <col min="2" max="5" width="23.44140625" style="56" customWidth="1"/>
    <col min="6" max="6" width="34.109375" style="56" customWidth="1"/>
    <col min="7" max="16384" width="8.88671875" style="56"/>
  </cols>
  <sheetData>
    <row r="3" spans="1:7" ht="24.95" customHeight="1" x14ac:dyDescent="0.2">
      <c r="A3" s="189" t="s">
        <v>243</v>
      </c>
      <c r="B3" s="190"/>
      <c r="C3" s="190"/>
      <c r="D3" s="190"/>
      <c r="E3" s="191"/>
    </row>
    <row r="4" spans="1:7" ht="20.100000000000001" customHeight="1" x14ac:dyDescent="0.2">
      <c r="B4" s="110" t="s">
        <v>244</v>
      </c>
      <c r="C4" s="110" t="s">
        <v>245</v>
      </c>
      <c r="D4" s="110" t="s">
        <v>246</v>
      </c>
      <c r="E4" s="110" t="s">
        <v>247</v>
      </c>
      <c r="F4" s="59"/>
      <c r="G4" s="60"/>
    </row>
    <row r="5" spans="1:7" ht="15" customHeight="1" x14ac:dyDescent="0.2">
      <c r="A5" s="110" t="s">
        <v>248</v>
      </c>
      <c r="B5" s="57">
        <v>33</v>
      </c>
      <c r="C5" s="57">
        <v>60</v>
      </c>
      <c r="D5" s="57">
        <v>113</v>
      </c>
      <c r="E5" s="57">
        <v>160</v>
      </c>
      <c r="F5" s="87"/>
    </row>
    <row r="6" spans="1:7" ht="15" customHeight="1" x14ac:dyDescent="0.2">
      <c r="A6" s="110" t="s">
        <v>249</v>
      </c>
      <c r="B6" s="58">
        <v>1108</v>
      </c>
      <c r="C6" s="58">
        <v>1015</v>
      </c>
      <c r="D6" s="58">
        <v>1158</v>
      </c>
      <c r="E6" s="58">
        <v>1111</v>
      </c>
      <c r="F6" s="87"/>
    </row>
    <row r="7" spans="1:7" ht="15" customHeight="1" x14ac:dyDescent="0.2"/>
    <row r="8" spans="1:7" ht="15" customHeight="1" x14ac:dyDescent="0.2">
      <c r="C8" s="60"/>
      <c r="D8" s="60"/>
      <c r="E8" s="60"/>
      <c r="F8" s="60"/>
    </row>
    <row r="9" spans="1:7" x14ac:dyDescent="0.2">
      <c r="A9" t="s">
        <v>222</v>
      </c>
      <c r="B9" s="60"/>
      <c r="C9" s="60"/>
      <c r="D9" s="60"/>
      <c r="E9" s="60"/>
      <c r="F9" s="60"/>
    </row>
    <row r="10" spans="1:7" x14ac:dyDescent="0.2">
      <c r="B10" s="60"/>
      <c r="C10" s="60"/>
      <c r="D10" s="60"/>
      <c r="E10" s="60"/>
      <c r="F10" s="60"/>
    </row>
    <row r="11" spans="1:7" x14ac:dyDescent="0.2">
      <c r="E11" s="60"/>
    </row>
    <row r="12" spans="1:7" x14ac:dyDescent="0.2">
      <c r="E12" s="60"/>
    </row>
    <row r="13" spans="1:7" x14ac:dyDescent="0.2">
      <c r="E13" s="60"/>
    </row>
    <row r="14" spans="1:7" x14ac:dyDescent="0.2">
      <c r="E14" s="60"/>
    </row>
  </sheetData>
  <mergeCells count="1">
    <mergeCell ref="A3:E3"/>
  </mergeCells>
  <pageMargins left="0.7" right="0.7" top="0.75" bottom="0.75" header="0.3" footer="0.3"/>
  <pageSetup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autoPageBreaks="0"/>
  </sheetPr>
  <dimension ref="A3:V44"/>
  <sheetViews>
    <sheetView zoomScaleNormal="100" workbookViewId="0">
      <selection activeCell="I29" sqref="I29"/>
    </sheetView>
  </sheetViews>
  <sheetFormatPr defaultRowHeight="14.25" x14ac:dyDescent="0.2"/>
  <cols>
    <col min="1" max="1" width="15.88671875" customWidth="1"/>
    <col min="2" max="7" width="20.77734375" customWidth="1"/>
    <col min="9" max="9" width="10.33203125" bestFit="1" customWidth="1"/>
    <col min="13" max="13" width="16.21875" customWidth="1"/>
    <col min="14" max="14" width="11.21875" customWidth="1"/>
    <col min="15" max="15" width="11.33203125" customWidth="1"/>
  </cols>
  <sheetData>
    <row r="3" spans="1:22" ht="24.95" customHeight="1" x14ac:dyDescent="0.2">
      <c r="B3" s="187" t="s">
        <v>188</v>
      </c>
      <c r="C3" s="187"/>
      <c r="D3" s="187"/>
      <c r="E3" s="187"/>
      <c r="F3" s="187"/>
      <c r="G3" s="187"/>
      <c r="J3" s="10"/>
      <c r="K3" s="10"/>
      <c r="L3" s="10"/>
      <c r="M3" s="14"/>
      <c r="N3" s="14"/>
    </row>
    <row r="4" spans="1:22" ht="20.100000000000001" customHeight="1" x14ac:dyDescent="0.2">
      <c r="B4" s="186" t="s">
        <v>14</v>
      </c>
      <c r="C4" s="186"/>
      <c r="D4" s="186"/>
      <c r="E4" s="186"/>
      <c r="F4" s="186"/>
      <c r="G4" s="186"/>
      <c r="J4" s="10"/>
      <c r="K4" s="10"/>
      <c r="L4" s="10"/>
      <c r="M4" s="14"/>
      <c r="N4" s="14"/>
    </row>
    <row r="5" spans="1:22" ht="20.100000000000001" customHeight="1" x14ac:dyDescent="0.2">
      <c r="A5" s="54" t="s">
        <v>2</v>
      </c>
      <c r="B5" s="54" t="s">
        <v>45</v>
      </c>
      <c r="C5" s="54" t="s">
        <v>41</v>
      </c>
      <c r="D5" s="54" t="s">
        <v>42</v>
      </c>
      <c r="E5" s="54" t="s">
        <v>43</v>
      </c>
      <c r="F5" s="54" t="s">
        <v>46</v>
      </c>
      <c r="G5" s="54" t="s">
        <v>47</v>
      </c>
      <c r="J5" s="10"/>
      <c r="K5" s="10"/>
      <c r="L5" s="10"/>
      <c r="M5" s="14"/>
      <c r="N5" s="14"/>
    </row>
    <row r="6" spans="1:22" ht="15" customHeight="1" x14ac:dyDescent="0.2">
      <c r="A6" s="54">
        <v>2009</v>
      </c>
      <c r="B6" s="65">
        <v>207373.68934299992</v>
      </c>
      <c r="C6" s="65">
        <v>41065.701955999997</v>
      </c>
      <c r="D6" s="65">
        <v>13223.625457999997</v>
      </c>
      <c r="E6" s="65">
        <v>6434.2681939999993</v>
      </c>
      <c r="F6" s="65">
        <v>1554.444315</v>
      </c>
      <c r="G6" s="65">
        <v>853.50911099999985</v>
      </c>
      <c r="I6" s="13"/>
      <c r="J6" s="10"/>
      <c r="K6" s="10"/>
      <c r="L6" s="10"/>
      <c r="M6" s="14"/>
      <c r="N6" s="14"/>
      <c r="Q6" s="9"/>
      <c r="R6" s="9"/>
      <c r="S6" s="9"/>
      <c r="T6" s="9"/>
      <c r="U6" s="15"/>
      <c r="V6" s="15"/>
    </row>
    <row r="7" spans="1:22" ht="15" customHeight="1" x14ac:dyDescent="0.2">
      <c r="A7" s="54">
        <v>2010</v>
      </c>
      <c r="B7" s="66">
        <v>207113.43156799994</v>
      </c>
      <c r="C7" s="66">
        <v>38925.064797999992</v>
      </c>
      <c r="D7" s="66">
        <v>12057.335892999994</v>
      </c>
      <c r="E7" s="66">
        <v>5715.8376459999972</v>
      </c>
      <c r="F7" s="66">
        <v>1411.026654</v>
      </c>
      <c r="G7" s="66">
        <v>788.82807099999968</v>
      </c>
      <c r="I7" s="13"/>
      <c r="J7" s="10"/>
      <c r="K7" s="10"/>
      <c r="L7" s="10"/>
      <c r="M7" s="14"/>
      <c r="N7" s="14"/>
      <c r="Q7" s="9"/>
      <c r="R7" s="9"/>
      <c r="S7" s="9"/>
      <c r="T7" s="9"/>
      <c r="U7" s="15"/>
      <c r="V7" s="15"/>
    </row>
    <row r="8" spans="1:22" ht="15" customHeight="1" x14ac:dyDescent="0.2">
      <c r="A8" s="54">
        <v>2011</v>
      </c>
      <c r="B8" s="65">
        <v>209360.85135900005</v>
      </c>
      <c r="C8" s="65">
        <v>35843.698314999994</v>
      </c>
      <c r="D8" s="65">
        <v>11251.233292999999</v>
      </c>
      <c r="E8" s="65">
        <v>5158.0085150000014</v>
      </c>
      <c r="F8" s="65">
        <v>1225.3411340000002</v>
      </c>
      <c r="G8" s="65">
        <v>733.15300200000001</v>
      </c>
      <c r="I8" s="13"/>
      <c r="J8" s="10"/>
      <c r="K8" s="10"/>
      <c r="L8" s="10"/>
      <c r="M8" s="14"/>
      <c r="N8" s="14"/>
      <c r="Q8" s="9"/>
      <c r="R8" s="9"/>
      <c r="S8" s="9"/>
      <c r="T8" s="9"/>
      <c r="U8" s="15"/>
      <c r="V8" s="15"/>
    </row>
    <row r="9" spans="1:22" ht="15" customHeight="1" x14ac:dyDescent="0.2">
      <c r="A9" s="54">
        <v>2012</v>
      </c>
      <c r="B9" s="66">
        <v>209834.36666199993</v>
      </c>
      <c r="C9" s="66">
        <v>34014.246990999993</v>
      </c>
      <c r="D9" s="66">
        <v>10527.031117000002</v>
      </c>
      <c r="E9" s="66">
        <v>4836.9033739999995</v>
      </c>
      <c r="F9" s="66">
        <v>1129.2331490000004</v>
      </c>
      <c r="G9" s="66">
        <v>716.33815100000004</v>
      </c>
      <c r="I9" s="13"/>
      <c r="J9" s="10"/>
      <c r="K9" s="10"/>
      <c r="L9" s="10"/>
      <c r="M9" s="14"/>
      <c r="N9" s="14"/>
      <c r="Q9" s="9"/>
      <c r="R9" s="9"/>
      <c r="S9" s="9"/>
      <c r="T9" s="9"/>
      <c r="U9" s="15"/>
      <c r="V9" s="15"/>
    </row>
    <row r="10" spans="1:22" ht="15" customHeight="1" x14ac:dyDescent="0.2">
      <c r="A10" s="54">
        <v>2013</v>
      </c>
      <c r="B10" s="65">
        <v>209050.571757</v>
      </c>
      <c r="C10" s="65">
        <v>31619.469791999989</v>
      </c>
      <c r="D10" s="65">
        <v>9669.2681780000003</v>
      </c>
      <c r="E10" s="65">
        <v>4601.933943</v>
      </c>
      <c r="F10" s="65">
        <v>1123.4113620000003</v>
      </c>
      <c r="G10" s="65">
        <v>736.56355099999996</v>
      </c>
      <c r="I10" s="13"/>
      <c r="J10" s="10"/>
      <c r="K10" s="10"/>
      <c r="L10" s="10"/>
      <c r="M10" s="14"/>
      <c r="N10" s="14"/>
      <c r="Q10" s="9"/>
      <c r="R10" s="9"/>
      <c r="S10" s="9"/>
      <c r="T10" s="9"/>
      <c r="U10" s="15"/>
      <c r="V10" s="15"/>
    </row>
    <row r="11" spans="1:22" ht="15" x14ac:dyDescent="0.2">
      <c r="A11" s="54">
        <v>2014</v>
      </c>
      <c r="B11" s="66">
        <v>209340.17771600001</v>
      </c>
      <c r="C11" s="66">
        <v>29874.430228000008</v>
      </c>
      <c r="D11" s="66">
        <v>9333.838170999994</v>
      </c>
      <c r="E11" s="66">
        <v>4598.8109089999998</v>
      </c>
      <c r="F11" s="66">
        <v>1130.6546699999999</v>
      </c>
      <c r="G11" s="66">
        <v>740.1330660000001</v>
      </c>
      <c r="I11" s="13"/>
      <c r="J11" s="10"/>
      <c r="K11" s="10"/>
      <c r="L11" s="10"/>
      <c r="M11" s="14"/>
      <c r="N11" s="14"/>
      <c r="Q11" s="9"/>
      <c r="R11" s="9"/>
      <c r="S11" s="9"/>
      <c r="T11" s="9"/>
      <c r="U11" s="15"/>
      <c r="V11" s="15"/>
    </row>
    <row r="12" spans="1:22" ht="15" x14ac:dyDescent="0.2">
      <c r="A12" s="54">
        <v>2015</v>
      </c>
      <c r="B12" s="65">
        <v>218685.955258</v>
      </c>
      <c r="C12" s="65">
        <v>30901.847755999992</v>
      </c>
      <c r="D12" s="65">
        <v>9652.9324980000001</v>
      </c>
      <c r="E12" s="65">
        <v>4841.6020049999997</v>
      </c>
      <c r="F12" s="65">
        <v>1202.3794710000002</v>
      </c>
      <c r="G12" s="65">
        <v>797.27775100000008</v>
      </c>
      <c r="I12" s="13"/>
      <c r="J12" s="10"/>
      <c r="K12" s="10"/>
      <c r="L12" s="10"/>
      <c r="M12" s="14"/>
      <c r="N12" s="14"/>
      <c r="Q12" s="9"/>
      <c r="R12" s="9"/>
      <c r="S12" s="9"/>
      <c r="T12" s="9"/>
      <c r="U12" s="15"/>
      <c r="V12" s="15"/>
    </row>
    <row r="13" spans="1:22" ht="15" x14ac:dyDescent="0.2">
      <c r="A13" s="54">
        <v>2016</v>
      </c>
      <c r="B13" s="66">
        <v>210406.74280800001</v>
      </c>
      <c r="C13" s="66">
        <v>32074.366298000008</v>
      </c>
      <c r="D13" s="66">
        <v>9615.9290730000012</v>
      </c>
      <c r="E13" s="66">
        <v>5117.7830649999969</v>
      </c>
      <c r="F13" s="66">
        <v>1329.5348809999994</v>
      </c>
      <c r="G13" s="66">
        <v>930.32984400000021</v>
      </c>
      <c r="I13" s="13"/>
      <c r="J13" s="10"/>
      <c r="K13" s="10"/>
      <c r="L13" s="10"/>
      <c r="M13" s="14"/>
      <c r="N13" s="14"/>
      <c r="Q13" s="9"/>
      <c r="R13" s="9"/>
      <c r="S13" s="9"/>
      <c r="T13" s="9"/>
      <c r="U13" s="15"/>
      <c r="V13" s="15"/>
    </row>
    <row r="14" spans="1:22" ht="15" x14ac:dyDescent="0.2">
      <c r="A14" s="54">
        <v>2017</v>
      </c>
      <c r="B14" s="65">
        <v>201950.82724000001</v>
      </c>
      <c r="C14" s="65">
        <v>33424.892976999996</v>
      </c>
      <c r="D14" s="65">
        <v>10022.306787000007</v>
      </c>
      <c r="E14" s="65">
        <v>5407.0138800000004</v>
      </c>
      <c r="F14" s="65">
        <v>1479.5097849999993</v>
      </c>
      <c r="G14" s="65">
        <v>1012.353522</v>
      </c>
      <c r="I14" s="13"/>
      <c r="J14" s="10"/>
      <c r="K14" s="10"/>
      <c r="L14" s="10"/>
      <c r="M14" s="14"/>
      <c r="N14" s="14"/>
      <c r="Q14" s="9"/>
      <c r="R14" s="9"/>
      <c r="S14" s="9"/>
      <c r="T14" s="9"/>
      <c r="U14" s="15"/>
      <c r="V14" s="15"/>
    </row>
    <row r="15" spans="1:22" ht="15" x14ac:dyDescent="0.2">
      <c r="A15" s="54">
        <v>2018</v>
      </c>
      <c r="B15" s="66">
        <v>196662.10409000001</v>
      </c>
      <c r="C15" s="66">
        <v>34722.411915000012</v>
      </c>
      <c r="D15" s="66">
        <v>10387.281347999995</v>
      </c>
      <c r="E15" s="66">
        <v>5873.9328760000017</v>
      </c>
      <c r="F15" s="66">
        <v>1647.8481540000005</v>
      </c>
      <c r="G15" s="66">
        <v>1113.9385940000004</v>
      </c>
      <c r="I15" s="13"/>
      <c r="Q15" s="9"/>
      <c r="R15" s="9"/>
      <c r="S15" s="9"/>
      <c r="T15" s="9"/>
      <c r="U15" s="15"/>
      <c r="V15" s="15"/>
    </row>
    <row r="16" spans="1:22" ht="15" x14ac:dyDescent="0.2">
      <c r="A16" s="54">
        <v>2019</v>
      </c>
      <c r="B16" s="65">
        <v>193077.92012900003</v>
      </c>
      <c r="C16" s="65">
        <v>35022.104906</v>
      </c>
      <c r="D16" s="65">
        <v>10594.748186000003</v>
      </c>
      <c r="E16" s="65">
        <v>6096.1796569999988</v>
      </c>
      <c r="F16" s="65">
        <v>1794.4600509999993</v>
      </c>
      <c r="G16" s="65">
        <v>1174.4197319999998</v>
      </c>
      <c r="I16" s="13"/>
      <c r="Q16" s="9"/>
      <c r="R16" s="9"/>
      <c r="S16" s="9"/>
      <c r="T16" s="9"/>
      <c r="U16" s="15"/>
      <c r="V16" s="15"/>
    </row>
    <row r="17" spans="1:22" ht="15" x14ac:dyDescent="0.2">
      <c r="A17" s="54">
        <v>2020</v>
      </c>
      <c r="B17" s="66">
        <v>198220.12498700002</v>
      </c>
      <c r="C17" s="66">
        <v>36356.973499000007</v>
      </c>
      <c r="D17" s="66">
        <v>11167.605231999996</v>
      </c>
      <c r="E17" s="66">
        <v>6597.2753869999997</v>
      </c>
      <c r="F17" s="66">
        <v>1959.078219</v>
      </c>
      <c r="G17" s="66">
        <v>1314.1950190000002</v>
      </c>
      <c r="I17" s="13"/>
      <c r="Q17" s="9"/>
      <c r="R17" s="9"/>
      <c r="S17" s="9"/>
      <c r="T17" s="9"/>
      <c r="U17" s="15"/>
      <c r="V17" s="15"/>
    </row>
    <row r="18" spans="1:22" ht="15" x14ac:dyDescent="0.2">
      <c r="A18" s="54">
        <v>2021</v>
      </c>
      <c r="B18" s="65">
        <v>201940.75618100009</v>
      </c>
      <c r="C18" s="65">
        <v>37822.667607999996</v>
      </c>
      <c r="D18" s="65">
        <v>11922.256307999998</v>
      </c>
      <c r="E18" s="65">
        <v>7209.5722369999994</v>
      </c>
      <c r="F18" s="65">
        <v>2171.2960710000016</v>
      </c>
      <c r="G18" s="65">
        <v>1443.9225389999999</v>
      </c>
      <c r="I18" s="13"/>
    </row>
    <row r="19" spans="1:22" ht="15" x14ac:dyDescent="0.2">
      <c r="A19" s="54">
        <v>2022</v>
      </c>
      <c r="B19" s="66">
        <v>207061.65979100004</v>
      </c>
      <c r="C19" s="66">
        <v>40110.565235999995</v>
      </c>
      <c r="D19" s="66">
        <v>13004.385092000004</v>
      </c>
      <c r="E19" s="66">
        <v>8036.917048999996</v>
      </c>
      <c r="F19" s="66">
        <v>2598.612658</v>
      </c>
      <c r="G19" s="66">
        <v>1824.5180999999993</v>
      </c>
      <c r="I19" s="13"/>
    </row>
    <row r="20" spans="1:22" ht="15" x14ac:dyDescent="0.2">
      <c r="A20" s="106">
        <v>2023</v>
      </c>
      <c r="B20" s="65">
        <v>213988.66139700002</v>
      </c>
      <c r="C20" s="65">
        <v>43749.959376999999</v>
      </c>
      <c r="D20" s="65">
        <v>14276.95341800001</v>
      </c>
      <c r="E20" s="65">
        <v>8918.306994999999</v>
      </c>
      <c r="F20" s="65">
        <v>2872.5639700000002</v>
      </c>
      <c r="G20" s="65">
        <v>2109.2529780000004</v>
      </c>
    </row>
    <row r="22" spans="1:22" x14ac:dyDescent="0.2">
      <c r="B22" s="10"/>
      <c r="C22" s="10"/>
      <c r="D22" s="10"/>
      <c r="E22" s="10"/>
      <c r="F22" s="14"/>
      <c r="G22" s="14"/>
    </row>
    <row r="23" spans="1:22" x14ac:dyDescent="0.2">
      <c r="A23" t="s">
        <v>192</v>
      </c>
      <c r="B23" s="10"/>
      <c r="C23" s="10"/>
      <c r="D23" s="10"/>
      <c r="E23" s="10"/>
      <c r="F23" s="14"/>
      <c r="G23" s="14"/>
    </row>
    <row r="24" spans="1:22" x14ac:dyDescent="0.2">
      <c r="B24" s="10"/>
      <c r="C24" s="10"/>
      <c r="D24" s="10"/>
      <c r="E24" s="10"/>
      <c r="F24" s="14"/>
      <c r="G24" s="14"/>
    </row>
    <row r="25" spans="1:22" x14ac:dyDescent="0.2">
      <c r="B25" s="10"/>
      <c r="C25" s="10"/>
      <c r="D25" s="10"/>
      <c r="E25" s="10"/>
      <c r="F25" s="14"/>
      <c r="G25" s="14"/>
    </row>
    <row r="26" spans="1:22" x14ac:dyDescent="0.2">
      <c r="B26" s="10"/>
      <c r="C26" s="10"/>
      <c r="D26" s="10"/>
      <c r="E26" s="10"/>
      <c r="F26" s="14"/>
      <c r="G26" s="14"/>
    </row>
    <row r="27" spans="1:22" x14ac:dyDescent="0.2">
      <c r="B27" s="10"/>
      <c r="C27" s="10"/>
      <c r="D27" s="10"/>
      <c r="E27" s="10"/>
      <c r="F27" s="14"/>
      <c r="G27" s="14"/>
    </row>
    <row r="28" spans="1:22" x14ac:dyDescent="0.2">
      <c r="B28" s="10"/>
      <c r="C28" s="10"/>
      <c r="D28" s="10"/>
      <c r="E28" s="10"/>
      <c r="F28" s="14"/>
      <c r="G28" s="14"/>
    </row>
    <row r="29" spans="1:22" x14ac:dyDescent="0.2">
      <c r="B29" s="10"/>
      <c r="C29" s="10"/>
      <c r="D29" s="10"/>
      <c r="E29" s="10"/>
      <c r="F29" s="14"/>
      <c r="G29" s="14"/>
    </row>
    <row r="30" spans="1:22" x14ac:dyDescent="0.2">
      <c r="B30" s="10"/>
      <c r="C30" s="10"/>
      <c r="D30" s="10"/>
      <c r="E30" s="10"/>
      <c r="F30" s="14"/>
      <c r="G30" s="14"/>
    </row>
    <row r="31" spans="1:22" x14ac:dyDescent="0.2">
      <c r="B31" s="10"/>
      <c r="C31" s="10"/>
      <c r="D31" s="10"/>
      <c r="E31" s="10"/>
      <c r="F31" s="14"/>
      <c r="G31" s="14"/>
    </row>
    <row r="32" spans="1:22" x14ac:dyDescent="0.2">
      <c r="B32" s="10"/>
      <c r="C32" s="10"/>
      <c r="D32" s="10"/>
      <c r="E32" s="10"/>
      <c r="F32" s="14"/>
      <c r="G32" s="14"/>
    </row>
    <row r="33" spans="2:7" x14ac:dyDescent="0.2">
      <c r="B33" s="10"/>
      <c r="C33" s="10"/>
      <c r="D33" s="10"/>
      <c r="E33" s="10"/>
      <c r="F33" s="14"/>
      <c r="G33" s="14"/>
    </row>
    <row r="34" spans="2:7" x14ac:dyDescent="0.2">
      <c r="B34" s="10"/>
      <c r="C34" s="10"/>
      <c r="D34" s="10"/>
      <c r="E34" s="10"/>
      <c r="F34" s="14"/>
      <c r="G34" s="14"/>
    </row>
    <row r="35" spans="2:7" x14ac:dyDescent="0.2">
      <c r="B35" s="10"/>
      <c r="C35" s="10"/>
      <c r="D35" s="10"/>
      <c r="E35" s="10"/>
      <c r="F35" s="14"/>
      <c r="G35" s="14"/>
    </row>
    <row r="36" spans="2:7" x14ac:dyDescent="0.2">
      <c r="B36" s="10"/>
      <c r="C36" s="10"/>
      <c r="D36" s="10"/>
      <c r="E36" s="10"/>
      <c r="F36" s="14"/>
      <c r="G36" s="14"/>
    </row>
    <row r="37" spans="2:7" x14ac:dyDescent="0.2">
      <c r="B37" s="10"/>
      <c r="C37" s="10"/>
      <c r="D37" s="10"/>
      <c r="E37" s="10"/>
      <c r="F37" s="14"/>
      <c r="G37" s="14"/>
    </row>
    <row r="38" spans="2:7" x14ac:dyDescent="0.2">
      <c r="B38" s="10"/>
      <c r="C38" s="10"/>
      <c r="D38" s="10"/>
      <c r="E38" s="10"/>
      <c r="F38" s="14"/>
      <c r="G38" s="14"/>
    </row>
    <row r="39" spans="2:7" x14ac:dyDescent="0.2">
      <c r="B39" s="10"/>
      <c r="C39" s="10"/>
      <c r="D39" s="10"/>
      <c r="E39" s="10"/>
      <c r="F39" s="10"/>
      <c r="G39" s="10"/>
    </row>
    <row r="40" spans="2:7" x14ac:dyDescent="0.2">
      <c r="B40" s="10"/>
      <c r="C40" s="10"/>
      <c r="D40" s="10"/>
      <c r="E40" s="10"/>
      <c r="F40" s="10"/>
      <c r="G40" s="10"/>
    </row>
    <row r="41" spans="2:7" x14ac:dyDescent="0.2">
      <c r="B41" s="10"/>
      <c r="C41" s="10"/>
      <c r="D41" s="10"/>
      <c r="E41" s="10"/>
      <c r="F41" s="10"/>
      <c r="G41" s="10"/>
    </row>
    <row r="42" spans="2:7" x14ac:dyDescent="0.2">
      <c r="B42" s="10"/>
      <c r="C42" s="10"/>
      <c r="D42" s="10"/>
      <c r="E42" s="10"/>
      <c r="F42" s="10"/>
      <c r="G42" s="10"/>
    </row>
    <row r="43" spans="2:7" x14ac:dyDescent="0.2">
      <c r="B43" s="10"/>
      <c r="C43" s="10"/>
      <c r="D43" s="10"/>
      <c r="E43" s="10"/>
      <c r="F43" s="10"/>
      <c r="G43" s="10"/>
    </row>
    <row r="44" spans="2:7" x14ac:dyDescent="0.2">
      <c r="B44" s="10"/>
      <c r="C44" s="10"/>
      <c r="D44" s="10"/>
      <c r="E44" s="10"/>
      <c r="F44" s="10"/>
      <c r="G44" s="10"/>
    </row>
  </sheetData>
  <mergeCells count="2">
    <mergeCell ref="B4:G4"/>
    <mergeCell ref="B3:G3"/>
  </mergeCells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autoPageBreaks="0"/>
  </sheetPr>
  <dimension ref="A3:J22"/>
  <sheetViews>
    <sheetView workbookViewId="0"/>
  </sheetViews>
  <sheetFormatPr defaultColWidth="8.88671875" defaultRowHeight="14.25" x14ac:dyDescent="0.2"/>
  <cols>
    <col min="1" max="1" width="20" style="56" customWidth="1"/>
    <col min="2" max="2" width="34.33203125" style="56" customWidth="1"/>
    <col min="3" max="4" width="27.5546875" style="56" customWidth="1"/>
    <col min="5" max="10" width="12.44140625" style="56" customWidth="1"/>
    <col min="11" max="16384" width="8.88671875" style="56"/>
  </cols>
  <sheetData>
    <row r="3" spans="1:10" ht="24.95" customHeight="1" x14ac:dyDescent="0.2">
      <c r="A3" s="230" t="s">
        <v>250</v>
      </c>
      <c r="B3" s="230"/>
      <c r="C3" s="230"/>
      <c r="D3" s="230"/>
      <c r="E3" s="230"/>
      <c r="F3" s="230"/>
      <c r="G3" s="230"/>
      <c r="H3" s="230"/>
      <c r="I3" s="230"/>
      <c r="J3" s="230"/>
    </row>
    <row r="4" spans="1:10" ht="20.100000000000001" customHeight="1" x14ac:dyDescent="0.2">
      <c r="A4" s="228"/>
      <c r="B4" s="228"/>
      <c r="C4" s="229" t="s">
        <v>170</v>
      </c>
      <c r="D4" s="229"/>
      <c r="E4" s="229" t="s">
        <v>169</v>
      </c>
      <c r="F4" s="229"/>
      <c r="G4" s="229"/>
      <c r="H4" s="229"/>
      <c r="I4" s="229"/>
      <c r="J4" s="229"/>
    </row>
    <row r="5" spans="1:10" ht="20.100000000000001" customHeight="1" x14ac:dyDescent="0.2">
      <c r="A5" s="112"/>
      <c r="B5" s="112"/>
      <c r="C5" s="229">
        <v>2020</v>
      </c>
      <c r="D5" s="229"/>
      <c r="E5" s="229">
        <v>2021</v>
      </c>
      <c r="F5" s="229"/>
      <c r="G5" s="229">
        <v>2022</v>
      </c>
      <c r="H5" s="229"/>
      <c r="I5" s="229">
        <v>2023</v>
      </c>
      <c r="J5" s="229"/>
    </row>
    <row r="6" spans="1:10" ht="20.100000000000001" customHeight="1" x14ac:dyDescent="0.2">
      <c r="A6" s="110" t="s">
        <v>130</v>
      </c>
      <c r="B6" s="110" t="s">
        <v>172</v>
      </c>
      <c r="C6" s="110" t="s">
        <v>13</v>
      </c>
      <c r="D6" s="110" t="s">
        <v>171</v>
      </c>
      <c r="E6" s="110" t="s">
        <v>13</v>
      </c>
      <c r="F6" s="110" t="s">
        <v>171</v>
      </c>
      <c r="G6" s="110" t="s">
        <v>13</v>
      </c>
      <c r="H6" s="110" t="s">
        <v>171</v>
      </c>
      <c r="I6" s="110" t="s">
        <v>13</v>
      </c>
      <c r="J6" s="110" t="s">
        <v>171</v>
      </c>
    </row>
    <row r="7" spans="1:10" ht="15" customHeight="1" x14ac:dyDescent="0.2">
      <c r="A7" s="227" t="s">
        <v>4</v>
      </c>
      <c r="B7" s="111" t="s">
        <v>241</v>
      </c>
      <c r="C7" s="57">
        <v>259</v>
      </c>
      <c r="D7" s="57">
        <v>7696953.1900000004</v>
      </c>
      <c r="E7" s="57">
        <v>51</v>
      </c>
      <c r="F7" s="57">
        <v>775954.92999999993</v>
      </c>
      <c r="G7" s="57">
        <v>132</v>
      </c>
      <c r="H7" s="57">
        <v>2767571.15</v>
      </c>
      <c r="I7" s="57">
        <v>120</v>
      </c>
      <c r="J7" s="57">
        <v>2453866.4500000002</v>
      </c>
    </row>
    <row r="8" spans="1:10" ht="15" customHeight="1" x14ac:dyDescent="0.2">
      <c r="A8" s="227"/>
      <c r="B8" s="63" t="s">
        <v>234</v>
      </c>
      <c r="C8" s="58">
        <v>130</v>
      </c>
      <c r="D8" s="58">
        <v>4236594.209999999</v>
      </c>
      <c r="E8" s="58">
        <v>36</v>
      </c>
      <c r="F8" s="58">
        <v>686088.1399999999</v>
      </c>
      <c r="G8" s="58">
        <v>106</v>
      </c>
      <c r="H8" s="58">
        <v>2853923.4399999995</v>
      </c>
      <c r="I8" s="58">
        <v>184</v>
      </c>
      <c r="J8" s="58">
        <v>5230734.1000000006</v>
      </c>
    </row>
    <row r="9" spans="1:10" ht="15" customHeight="1" x14ac:dyDescent="0.2">
      <c r="A9" s="227"/>
      <c r="B9" s="111" t="s">
        <v>242</v>
      </c>
      <c r="C9" s="57">
        <v>145</v>
      </c>
      <c r="D9" s="57">
        <v>6463677.3400000008</v>
      </c>
      <c r="E9" s="57">
        <v>13</v>
      </c>
      <c r="F9" s="57">
        <v>342321.98000000004</v>
      </c>
      <c r="G9" s="57">
        <v>44</v>
      </c>
      <c r="H9" s="57">
        <v>1476092.2200000002</v>
      </c>
      <c r="I9" s="57">
        <v>58</v>
      </c>
      <c r="J9" s="57">
        <v>1642033.0199999996</v>
      </c>
    </row>
    <row r="10" spans="1:10" ht="15" customHeight="1" x14ac:dyDescent="0.2">
      <c r="A10" s="227" t="s">
        <v>5</v>
      </c>
      <c r="B10" s="113" t="s">
        <v>241</v>
      </c>
      <c r="C10" s="58">
        <v>280</v>
      </c>
      <c r="D10" s="58">
        <v>4925529.49</v>
      </c>
      <c r="E10" s="58">
        <v>93</v>
      </c>
      <c r="F10" s="58">
        <v>984278.83</v>
      </c>
      <c r="G10" s="58">
        <v>152</v>
      </c>
      <c r="H10" s="58">
        <v>1455125.7200000002</v>
      </c>
      <c r="I10" s="58">
        <v>187</v>
      </c>
      <c r="J10" s="58">
        <v>2341525.65</v>
      </c>
    </row>
    <row r="11" spans="1:10" ht="15" customHeight="1" x14ac:dyDescent="0.2">
      <c r="A11" s="227"/>
      <c r="B11" s="63" t="s">
        <v>234</v>
      </c>
      <c r="C11" s="57">
        <v>241</v>
      </c>
      <c r="D11" s="57">
        <v>7679902.9099999974</v>
      </c>
      <c r="E11" s="57">
        <v>84</v>
      </c>
      <c r="F11" s="57">
        <v>1651221.99</v>
      </c>
      <c r="G11" s="57">
        <v>218</v>
      </c>
      <c r="H11" s="57">
        <v>4829735.1899999995</v>
      </c>
      <c r="I11" s="57">
        <v>297</v>
      </c>
      <c r="J11" s="57">
        <v>7362649.700000002</v>
      </c>
    </row>
    <row r="12" spans="1:10" ht="15" customHeight="1" x14ac:dyDescent="0.2">
      <c r="A12" s="227"/>
      <c r="B12" s="113" t="s">
        <v>242</v>
      </c>
      <c r="C12" s="58">
        <v>229</v>
      </c>
      <c r="D12" s="58">
        <v>7088108.1100000003</v>
      </c>
      <c r="E12" s="58">
        <v>22</v>
      </c>
      <c r="F12" s="58">
        <v>450228.7</v>
      </c>
      <c r="G12" s="58">
        <v>69</v>
      </c>
      <c r="H12" s="58">
        <v>1151637.69</v>
      </c>
      <c r="I12" s="58">
        <v>88</v>
      </c>
      <c r="J12" s="58">
        <v>1762166.99</v>
      </c>
    </row>
    <row r="13" spans="1:10" ht="15" customHeight="1" x14ac:dyDescent="0.2">
      <c r="C13" s="62"/>
      <c r="D13" s="61"/>
      <c r="F13" s="61"/>
    </row>
    <row r="14" spans="1:10" ht="15" customHeight="1" x14ac:dyDescent="0.2">
      <c r="C14" s="88"/>
      <c r="D14" s="88"/>
      <c r="E14" s="88"/>
      <c r="F14" s="88"/>
      <c r="G14" s="88"/>
      <c r="I14" s="88"/>
    </row>
    <row r="15" spans="1:10" ht="15" customHeight="1" x14ac:dyDescent="0.2">
      <c r="C15" s="88"/>
      <c r="D15" s="88"/>
      <c r="E15" s="88"/>
      <c r="F15" s="88"/>
      <c r="G15" s="88"/>
      <c r="I15" s="88"/>
    </row>
    <row r="16" spans="1:10" ht="15" customHeight="1" x14ac:dyDescent="0.2">
      <c r="A16" t="s">
        <v>222</v>
      </c>
      <c r="C16" s="88"/>
      <c r="D16" s="88"/>
      <c r="E16" s="88"/>
      <c r="F16" s="88"/>
      <c r="G16" s="88"/>
      <c r="I16" s="88"/>
    </row>
    <row r="17" spans="3:9" ht="15" customHeight="1" x14ac:dyDescent="0.2">
      <c r="C17" s="88"/>
      <c r="D17" s="88"/>
      <c r="E17" s="88"/>
      <c r="F17" s="88"/>
      <c r="G17" s="88"/>
      <c r="I17" s="88"/>
    </row>
    <row r="18" spans="3:9" x14ac:dyDescent="0.2">
      <c r="C18" s="88"/>
      <c r="D18" s="88"/>
      <c r="E18" s="88"/>
      <c r="F18" s="88"/>
      <c r="G18" s="88"/>
      <c r="I18" s="88"/>
    </row>
    <row r="19" spans="3:9" x14ac:dyDescent="0.2">
      <c r="C19" s="88"/>
      <c r="D19" s="88"/>
      <c r="E19" s="88"/>
      <c r="F19" s="88"/>
      <c r="G19" s="88"/>
      <c r="I19" s="88"/>
    </row>
    <row r="20" spans="3:9" x14ac:dyDescent="0.2">
      <c r="D20" s="88"/>
      <c r="E20" s="103"/>
    </row>
    <row r="21" spans="3:9" x14ac:dyDescent="0.2">
      <c r="D21" s="88"/>
      <c r="E21" s="103"/>
    </row>
    <row r="22" spans="3:9" x14ac:dyDescent="0.2">
      <c r="D22" s="88"/>
    </row>
  </sheetData>
  <mergeCells count="10">
    <mergeCell ref="I5:J5"/>
    <mergeCell ref="E4:J4"/>
    <mergeCell ref="C5:D5"/>
    <mergeCell ref="A3:J3"/>
    <mergeCell ref="C4:D4"/>
    <mergeCell ref="A7:A9"/>
    <mergeCell ref="A10:A12"/>
    <mergeCell ref="A4:B4"/>
    <mergeCell ref="E5:F5"/>
    <mergeCell ref="G5:H5"/>
  </mergeCells>
  <pageMargins left="0.7" right="0.7" top="0.75" bottom="0.75" header="0.3" footer="0.3"/>
  <pageSetup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autoPageBreaks="0"/>
  </sheetPr>
  <dimension ref="A3:T40"/>
  <sheetViews>
    <sheetView zoomScale="80" zoomScaleNormal="80" workbookViewId="0">
      <selection activeCell="L20" sqref="L20"/>
    </sheetView>
  </sheetViews>
  <sheetFormatPr defaultRowHeight="14.25" x14ac:dyDescent="0.2"/>
  <cols>
    <col min="1" max="5" width="11.88671875" customWidth="1"/>
    <col min="6" max="6" width="12.33203125" customWidth="1"/>
    <col min="7" max="19" width="11.88671875" customWidth="1"/>
    <col min="20" max="20" width="11.21875" bestFit="1" customWidth="1"/>
  </cols>
  <sheetData>
    <row r="3" spans="1:19" ht="24.95" customHeight="1" thickBot="1" x14ac:dyDescent="0.25">
      <c r="A3" s="187" t="s">
        <v>252</v>
      </c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  <c r="O3" s="234"/>
      <c r="P3" s="234"/>
      <c r="Q3" s="234"/>
      <c r="R3" s="234"/>
      <c r="S3" s="234"/>
    </row>
    <row r="4" spans="1:19" ht="20.100000000000001" customHeight="1" x14ac:dyDescent="0.2">
      <c r="A4" s="89"/>
      <c r="B4" s="231" t="s">
        <v>3</v>
      </c>
      <c r="C4" s="232"/>
      <c r="D4" s="232"/>
      <c r="E4" s="232"/>
      <c r="F4" s="232"/>
      <c r="G4" s="233"/>
      <c r="H4" s="231" t="s">
        <v>38</v>
      </c>
      <c r="I4" s="232"/>
      <c r="J4" s="232"/>
      <c r="K4" s="232"/>
      <c r="L4" s="232"/>
      <c r="M4" s="233"/>
      <c r="N4" s="231" t="s">
        <v>5</v>
      </c>
      <c r="O4" s="232"/>
      <c r="P4" s="232"/>
      <c r="Q4" s="232"/>
      <c r="R4" s="232"/>
      <c r="S4" s="233"/>
    </row>
    <row r="5" spans="1:19" ht="48.75" customHeight="1" x14ac:dyDescent="0.2">
      <c r="A5" s="90" t="s">
        <v>111</v>
      </c>
      <c r="B5" s="93" t="s">
        <v>112</v>
      </c>
      <c r="C5" s="82" t="s">
        <v>113</v>
      </c>
      <c r="D5" s="82" t="s">
        <v>173</v>
      </c>
      <c r="E5" s="82" t="s">
        <v>174</v>
      </c>
      <c r="F5" s="82" t="s">
        <v>251</v>
      </c>
      <c r="G5" s="94" t="s">
        <v>114</v>
      </c>
      <c r="H5" s="93" t="s">
        <v>112</v>
      </c>
      <c r="I5" s="82" t="s">
        <v>113</v>
      </c>
      <c r="J5" s="82" t="s">
        <v>173</v>
      </c>
      <c r="K5" s="82" t="s">
        <v>174</v>
      </c>
      <c r="L5" s="82" t="s">
        <v>251</v>
      </c>
      <c r="M5" s="94" t="s">
        <v>114</v>
      </c>
      <c r="N5" s="93" t="s">
        <v>112</v>
      </c>
      <c r="O5" s="82" t="s">
        <v>113</v>
      </c>
      <c r="P5" s="82" t="s">
        <v>173</v>
      </c>
      <c r="Q5" s="82" t="s">
        <v>174</v>
      </c>
      <c r="R5" s="82" t="s">
        <v>251</v>
      </c>
      <c r="S5" s="94" t="s">
        <v>114</v>
      </c>
    </row>
    <row r="6" spans="1:19" x14ac:dyDescent="0.2">
      <c r="A6" s="91">
        <v>2009</v>
      </c>
      <c r="B6" s="95">
        <v>306103988.72820503</v>
      </c>
      <c r="C6" s="23">
        <v>309942212.33282202</v>
      </c>
      <c r="D6" s="23">
        <v>309455775.32133788</v>
      </c>
      <c r="E6" s="23">
        <v>287062137.73658299</v>
      </c>
      <c r="F6" s="23">
        <v>284304037.06435704</v>
      </c>
      <c r="G6" s="96">
        <v>302485510.43851399</v>
      </c>
      <c r="H6" s="95">
        <v>128827677.349999</v>
      </c>
      <c r="I6" s="23">
        <v>128810311.76656002</v>
      </c>
      <c r="J6" s="23">
        <v>129729850.79184899</v>
      </c>
      <c r="K6" s="23">
        <v>129792057.51945801</v>
      </c>
      <c r="L6" s="23">
        <v>129695063.45913398</v>
      </c>
      <c r="M6" s="96">
        <v>171808734.60847023</v>
      </c>
      <c r="N6" s="95">
        <v>171775242.28284901</v>
      </c>
      <c r="O6" s="23">
        <v>239401824.39919999</v>
      </c>
      <c r="P6" s="23">
        <v>248130094.91741699</v>
      </c>
      <c r="Q6" s="23">
        <v>243015104.54436997</v>
      </c>
      <c r="R6" s="23">
        <v>237777172.81793207</v>
      </c>
      <c r="S6" s="96">
        <v>200957361.08209759</v>
      </c>
    </row>
    <row r="7" spans="1:19" x14ac:dyDescent="0.2">
      <c r="A7" s="92">
        <v>2010</v>
      </c>
      <c r="B7" s="97">
        <v>240058523.65111798</v>
      </c>
      <c r="C7" s="26">
        <v>240975105.04369402</v>
      </c>
      <c r="D7" s="26">
        <v>241616092.60368899</v>
      </c>
      <c r="E7" s="26">
        <v>241639261.79738599</v>
      </c>
      <c r="F7" s="26">
        <v>241835415.993907</v>
      </c>
      <c r="G7" s="98">
        <v>329668692.97301596</v>
      </c>
      <c r="H7" s="97">
        <v>147519954.116896</v>
      </c>
      <c r="I7" s="26">
        <v>147534893.94150102</v>
      </c>
      <c r="J7" s="26">
        <v>148598513.34461704</v>
      </c>
      <c r="K7" s="26">
        <v>147137465.20719799</v>
      </c>
      <c r="L7" s="26">
        <v>147996110.08687598</v>
      </c>
      <c r="M7" s="98">
        <v>169046832.15338501</v>
      </c>
      <c r="N7" s="97">
        <v>182776591.76671794</v>
      </c>
      <c r="O7" s="26">
        <v>181459191.75180802</v>
      </c>
      <c r="P7" s="26">
        <v>185533536.75364399</v>
      </c>
      <c r="Q7" s="26">
        <v>180751103.00962096</v>
      </c>
      <c r="R7" s="26">
        <v>180401433.53997901</v>
      </c>
      <c r="S7" s="98">
        <v>194517704.15299842</v>
      </c>
    </row>
    <row r="8" spans="1:19" x14ac:dyDescent="0.2">
      <c r="A8" s="91">
        <v>2011</v>
      </c>
      <c r="B8" s="95">
        <v>165653877.42587698</v>
      </c>
      <c r="C8" s="23">
        <v>168351960.43756396</v>
      </c>
      <c r="D8" s="23">
        <v>169141313.79712799</v>
      </c>
      <c r="E8" s="23">
        <v>168978791.89905894</v>
      </c>
      <c r="F8" s="23">
        <v>169095302.88563299</v>
      </c>
      <c r="G8" s="96">
        <v>310723835.64620703</v>
      </c>
      <c r="H8" s="95">
        <v>163187493.50328201</v>
      </c>
      <c r="I8" s="23">
        <v>162550718.897349</v>
      </c>
      <c r="J8" s="23">
        <v>163239725.80733496</v>
      </c>
      <c r="K8" s="23">
        <v>163771568.25222197</v>
      </c>
      <c r="L8" s="23">
        <v>165076060.12258703</v>
      </c>
      <c r="M8" s="96">
        <v>153505884.30055124</v>
      </c>
      <c r="N8" s="95">
        <v>167469645.88529602</v>
      </c>
      <c r="O8" s="23">
        <v>168210289.427315</v>
      </c>
      <c r="P8" s="23">
        <v>169677933.043284</v>
      </c>
      <c r="Q8" s="23">
        <v>163363142.54488099</v>
      </c>
      <c r="R8" s="23">
        <v>163077379.31998801</v>
      </c>
      <c r="S8" s="96">
        <v>186223594.89193988</v>
      </c>
    </row>
    <row r="9" spans="1:19" x14ac:dyDescent="0.2">
      <c r="A9" s="92">
        <v>2012</v>
      </c>
      <c r="B9" s="97">
        <v>126686495.42007996</v>
      </c>
      <c r="C9" s="26">
        <v>125597266.73758598</v>
      </c>
      <c r="D9" s="26">
        <v>130433511.40821902</v>
      </c>
      <c r="E9" s="26">
        <v>128050626.31385298</v>
      </c>
      <c r="F9" s="26">
        <v>128095597.510585</v>
      </c>
      <c r="G9" s="98">
        <v>289168671.16895664</v>
      </c>
      <c r="H9" s="97">
        <v>165672788.66125706</v>
      </c>
      <c r="I9" s="26">
        <v>165329816.241714</v>
      </c>
      <c r="J9" s="26">
        <v>165865920.508564</v>
      </c>
      <c r="K9" s="26">
        <v>163635533.12784103</v>
      </c>
      <c r="L9" s="26">
        <v>164414988.39082605</v>
      </c>
      <c r="M9" s="98">
        <v>148714118.82449836</v>
      </c>
      <c r="N9" s="97">
        <v>154812129.72751901</v>
      </c>
      <c r="O9" s="26">
        <v>155483137.07311496</v>
      </c>
      <c r="P9" s="26">
        <v>156470230.60423201</v>
      </c>
      <c r="Q9" s="26">
        <v>151657480.33495697</v>
      </c>
      <c r="R9" s="26">
        <v>150906378.18184096</v>
      </c>
      <c r="S9" s="98">
        <v>181531164.14328003</v>
      </c>
    </row>
    <row r="10" spans="1:19" x14ac:dyDescent="0.2">
      <c r="A10" s="91">
        <v>2013</v>
      </c>
      <c r="B10" s="95">
        <v>161859784.98622397</v>
      </c>
      <c r="C10" s="23">
        <v>162719919.71600699</v>
      </c>
      <c r="D10" s="23">
        <v>162851226.00734705</v>
      </c>
      <c r="E10" s="23">
        <v>162898371.03302503</v>
      </c>
      <c r="F10" s="23">
        <v>162904033.37035701</v>
      </c>
      <c r="G10" s="96">
        <v>275020940.70168316</v>
      </c>
      <c r="H10" s="95">
        <v>167818242.60889405</v>
      </c>
      <c r="I10" s="23">
        <v>168215720.953697</v>
      </c>
      <c r="J10" s="23">
        <v>170366547.19741702</v>
      </c>
      <c r="K10" s="23">
        <v>166003356.599877</v>
      </c>
      <c r="L10" s="23">
        <v>167215919.51715997</v>
      </c>
      <c r="M10" s="96">
        <v>146594957.92724487</v>
      </c>
      <c r="N10" s="95">
        <v>162067711.52001598</v>
      </c>
      <c r="O10" s="23">
        <v>162982261.21694002</v>
      </c>
      <c r="P10" s="23">
        <v>162629149.66845101</v>
      </c>
      <c r="Q10" s="23">
        <v>158287822.34625101</v>
      </c>
      <c r="R10" s="23">
        <v>157358269.46859702</v>
      </c>
      <c r="S10" s="96">
        <v>175503397.13227519</v>
      </c>
    </row>
    <row r="11" spans="1:19" x14ac:dyDescent="0.2">
      <c r="A11" s="92">
        <v>2014</v>
      </c>
      <c r="B11" s="97">
        <v>152709581.48712504</v>
      </c>
      <c r="C11" s="26">
        <v>154346419.14542904</v>
      </c>
      <c r="D11" s="26">
        <v>156119672.397012</v>
      </c>
      <c r="E11" s="26">
        <v>155939746.79857001</v>
      </c>
      <c r="F11" s="26">
        <v>154917044.32491601</v>
      </c>
      <c r="G11" s="98">
        <v>275862755.80923581</v>
      </c>
      <c r="H11" s="97">
        <v>198263413.50129199</v>
      </c>
      <c r="I11" s="26">
        <v>194673271.694363</v>
      </c>
      <c r="J11" s="26">
        <v>192435365.63826698</v>
      </c>
      <c r="K11" s="26">
        <v>193141478.42386398</v>
      </c>
      <c r="L11" s="26">
        <v>190936785.81681696</v>
      </c>
      <c r="M11" s="98">
        <v>148697447.37726974</v>
      </c>
      <c r="N11" s="97">
        <v>160106000.70835802</v>
      </c>
      <c r="O11" s="26">
        <v>161243964.34986898</v>
      </c>
      <c r="P11" s="26">
        <v>163122312.10109496</v>
      </c>
      <c r="Q11" s="26">
        <v>153471432.47561398</v>
      </c>
      <c r="R11" s="26">
        <v>154292654.80818397</v>
      </c>
      <c r="S11" s="98">
        <v>179313610.31547579</v>
      </c>
    </row>
    <row r="12" spans="1:19" x14ac:dyDescent="0.2">
      <c r="A12" s="91">
        <v>2015</v>
      </c>
      <c r="B12" s="95">
        <v>138066173.98219201</v>
      </c>
      <c r="C12" s="23">
        <v>145044439.11812997</v>
      </c>
      <c r="D12" s="23">
        <v>146243871.38667402</v>
      </c>
      <c r="E12" s="23">
        <v>145527754.48413101</v>
      </c>
      <c r="F12" s="23">
        <v>142201199.24920502</v>
      </c>
      <c r="G12" s="96">
        <v>283328449.57317084</v>
      </c>
      <c r="H12" s="95">
        <v>198380667.53136295</v>
      </c>
      <c r="I12" s="23">
        <v>191994963.18477303</v>
      </c>
      <c r="J12" s="23">
        <v>191889532.69560507</v>
      </c>
      <c r="K12" s="23">
        <v>185391977.83770201</v>
      </c>
      <c r="L12" s="23">
        <v>180437394.42125902</v>
      </c>
      <c r="M12" s="96">
        <v>154841741.27036688</v>
      </c>
      <c r="N12" s="95">
        <v>191924435.61749399</v>
      </c>
      <c r="O12" s="23">
        <v>188102639.24810401</v>
      </c>
      <c r="P12" s="23">
        <v>188774063.60379499</v>
      </c>
      <c r="Q12" s="23">
        <v>183633325.27621704</v>
      </c>
      <c r="R12" s="23">
        <v>180707316.122361</v>
      </c>
      <c r="S12" s="96">
        <v>188406938.99459508</v>
      </c>
    </row>
    <row r="13" spans="1:19" x14ac:dyDescent="0.2">
      <c r="A13" s="92">
        <v>2016</v>
      </c>
      <c r="B13" s="97">
        <v>120055358.638142</v>
      </c>
      <c r="C13" s="26">
        <v>119262978.46922</v>
      </c>
      <c r="D13" s="26">
        <v>124891662.61992499</v>
      </c>
      <c r="E13" s="26">
        <v>123051197.79783101</v>
      </c>
      <c r="F13" s="26">
        <v>123968158.06432997</v>
      </c>
      <c r="G13" s="98">
        <v>279782901.49242258</v>
      </c>
      <c r="H13" s="97">
        <v>171414357.71794701</v>
      </c>
      <c r="I13" s="26">
        <v>166379642.42004895</v>
      </c>
      <c r="J13" s="26">
        <v>163338018.37576398</v>
      </c>
      <c r="K13" s="26">
        <v>159651853.15892899</v>
      </c>
      <c r="L13" s="26">
        <v>156796514.45581603</v>
      </c>
      <c r="M13" s="98">
        <v>164804448.91484982</v>
      </c>
      <c r="N13" s="97">
        <v>153327091.45935598</v>
      </c>
      <c r="O13" s="26">
        <v>152263520.59411201</v>
      </c>
      <c r="P13" s="26">
        <v>150454392.90295503</v>
      </c>
      <c r="Q13" s="26">
        <v>146551046.04622898</v>
      </c>
      <c r="R13" s="26">
        <v>144148284.35034302</v>
      </c>
      <c r="S13" s="98">
        <v>201147675.11290574</v>
      </c>
    </row>
    <row r="14" spans="1:19" x14ac:dyDescent="0.2">
      <c r="A14" s="91">
        <v>2017</v>
      </c>
      <c r="B14" s="95">
        <v>108336977.82935901</v>
      </c>
      <c r="C14" s="23">
        <v>103242140.70233898</v>
      </c>
      <c r="D14" s="23">
        <v>110944977.602194</v>
      </c>
      <c r="E14" s="23">
        <v>110246425.89428398</v>
      </c>
      <c r="F14" s="23">
        <v>110165411.85015</v>
      </c>
      <c r="G14" s="96">
        <v>278090567.29536313</v>
      </c>
      <c r="H14" s="95">
        <v>182012558.797131</v>
      </c>
      <c r="I14" s="23">
        <v>176111051.331687</v>
      </c>
      <c r="J14" s="23">
        <v>174246612.88057101</v>
      </c>
      <c r="K14" s="23">
        <v>166264094.22570902</v>
      </c>
      <c r="L14" s="23">
        <v>162220314.71077099</v>
      </c>
      <c r="M14" s="96">
        <v>174491701.77852076</v>
      </c>
      <c r="N14" s="95">
        <v>140928974.93739802</v>
      </c>
      <c r="O14" s="23">
        <v>136099846.77805299</v>
      </c>
      <c r="P14" s="23">
        <v>138706299.79645601</v>
      </c>
      <c r="Q14" s="23">
        <v>125790204.350059</v>
      </c>
      <c r="R14" s="23">
        <v>124080702.23970003</v>
      </c>
      <c r="S14" s="96">
        <v>210043870.68670031</v>
      </c>
    </row>
    <row r="15" spans="1:19" x14ac:dyDescent="0.2">
      <c r="A15" s="92">
        <v>2018</v>
      </c>
      <c r="B15" s="97">
        <v>123405265.19401601</v>
      </c>
      <c r="C15" s="26">
        <v>113490481.24150205</v>
      </c>
      <c r="D15" s="26">
        <v>124766900.75141098</v>
      </c>
      <c r="E15" s="26">
        <v>124124667.037286</v>
      </c>
      <c r="F15" s="26">
        <v>126842731.74643601</v>
      </c>
      <c r="G15" s="98">
        <v>287228545.33946955</v>
      </c>
      <c r="H15" s="97">
        <v>176426854.81376201</v>
      </c>
      <c r="I15" s="26">
        <v>174248890.02374503</v>
      </c>
      <c r="J15" s="26">
        <v>169071263.02471405</v>
      </c>
      <c r="K15" s="26">
        <v>158594564.17682096</v>
      </c>
      <c r="L15" s="26">
        <v>152982023.54733601</v>
      </c>
      <c r="M15" s="98">
        <v>184435373.3546679</v>
      </c>
      <c r="N15" s="97">
        <v>144710634.27703202</v>
      </c>
      <c r="O15" s="26">
        <v>153351426.56396899</v>
      </c>
      <c r="P15" s="26">
        <v>152456353.73100999</v>
      </c>
      <c r="Q15" s="26">
        <v>142543300.47223493</v>
      </c>
      <c r="R15" s="26">
        <v>138816884.93042296</v>
      </c>
      <c r="S15" s="98">
        <v>235115384.166085</v>
      </c>
    </row>
    <row r="16" spans="1:19" x14ac:dyDescent="0.2">
      <c r="A16" s="91">
        <v>2019</v>
      </c>
      <c r="B16" s="95">
        <v>154902297.44763297</v>
      </c>
      <c r="C16" s="23">
        <v>143030661.101706</v>
      </c>
      <c r="D16" s="23">
        <v>146954470.79726794</v>
      </c>
      <c r="E16" s="23">
        <v>145423154.195795</v>
      </c>
      <c r="F16" s="23">
        <v>143848276.77123505</v>
      </c>
      <c r="G16" s="96">
        <v>314010304.48926657</v>
      </c>
      <c r="H16" s="95">
        <v>152741502.219208</v>
      </c>
      <c r="I16" s="23">
        <v>151842127.890156</v>
      </c>
      <c r="J16" s="23">
        <v>149444562.71332896</v>
      </c>
      <c r="K16" s="23">
        <v>145017390.10271603</v>
      </c>
      <c r="L16" s="23">
        <v>137891678.76607698</v>
      </c>
      <c r="M16" s="96">
        <v>185715386.37395617</v>
      </c>
      <c r="N16" s="95">
        <v>132649068.08643802</v>
      </c>
      <c r="O16" s="23">
        <v>144222772.48694801</v>
      </c>
      <c r="P16" s="23">
        <v>136815656.57957402</v>
      </c>
      <c r="Q16" s="23">
        <v>124297384.90651301</v>
      </c>
      <c r="R16" s="23">
        <v>120226554.91073999</v>
      </c>
      <c r="S16" s="96">
        <v>234804512.86671111</v>
      </c>
    </row>
    <row r="17" spans="1:20" x14ac:dyDescent="0.2">
      <c r="A17" s="92">
        <v>2020</v>
      </c>
      <c r="B17" s="97"/>
      <c r="C17" s="26">
        <v>420711657.77795911</v>
      </c>
      <c r="D17" s="26">
        <v>506183398.44811106</v>
      </c>
      <c r="E17" s="26">
        <v>492153832.67165804</v>
      </c>
      <c r="F17" s="26">
        <v>417750636.90837604</v>
      </c>
      <c r="G17" s="98">
        <v>338857433.37335056</v>
      </c>
      <c r="H17" s="97"/>
      <c r="I17" s="26">
        <v>158353015.13187099</v>
      </c>
      <c r="J17" s="26">
        <v>149568425.03087702</v>
      </c>
      <c r="K17" s="26">
        <v>137858770.569074</v>
      </c>
      <c r="L17" s="26">
        <v>138658871.456835</v>
      </c>
      <c r="M17" s="98">
        <v>197437360.56956762</v>
      </c>
      <c r="N17" s="97"/>
      <c r="O17" s="26">
        <v>135058695.06148699</v>
      </c>
      <c r="P17" s="26">
        <v>129918261.25938503</v>
      </c>
      <c r="Q17" s="26">
        <v>117781675.182448</v>
      </c>
      <c r="R17" s="26">
        <v>108641973.85935701</v>
      </c>
      <c r="S17" s="98">
        <v>229951579.69207674</v>
      </c>
    </row>
    <row r="18" spans="1:20" x14ac:dyDescent="0.2">
      <c r="A18" s="91">
        <v>2021</v>
      </c>
      <c r="B18" s="95"/>
      <c r="C18" s="23"/>
      <c r="D18" s="23">
        <v>179464992.29596397</v>
      </c>
      <c r="E18" s="23">
        <v>169615942.80715406</v>
      </c>
      <c r="F18" s="23">
        <v>171370866.54978198</v>
      </c>
      <c r="G18" s="99">
        <v>370346460.834131</v>
      </c>
      <c r="H18" s="100"/>
      <c r="I18" s="23"/>
      <c r="J18" s="23">
        <v>157317411.07622799</v>
      </c>
      <c r="K18" s="23">
        <v>153882691.96736997</v>
      </c>
      <c r="L18" s="23">
        <v>142422658.59343702</v>
      </c>
      <c r="M18" s="96">
        <v>213084777.36888209</v>
      </c>
      <c r="N18" s="95"/>
      <c r="O18" s="23"/>
      <c r="P18" s="23">
        <v>121647170.78602599</v>
      </c>
      <c r="Q18" s="23">
        <v>113840800.80653997</v>
      </c>
      <c r="R18" s="23">
        <v>123086284.53527802</v>
      </c>
      <c r="S18" s="96">
        <v>242760563.86412284</v>
      </c>
    </row>
    <row r="19" spans="1:20" x14ac:dyDescent="0.2">
      <c r="A19" s="92">
        <v>2022</v>
      </c>
      <c r="B19" s="97"/>
      <c r="C19" s="26"/>
      <c r="D19" s="26"/>
      <c r="E19" s="26">
        <v>191204506.81315997</v>
      </c>
      <c r="F19" s="26">
        <v>185297835.69951701</v>
      </c>
      <c r="G19" s="117">
        <v>412015195.94997257</v>
      </c>
      <c r="H19" s="121"/>
      <c r="I19" s="26"/>
      <c r="J19" s="26"/>
      <c r="K19" s="26">
        <v>165148289.55083606</v>
      </c>
      <c r="L19" s="26">
        <v>149678748.51654199</v>
      </c>
      <c r="M19" s="98">
        <v>245299547.63628641</v>
      </c>
      <c r="N19" s="97"/>
      <c r="O19" s="26"/>
      <c r="P19" s="26"/>
      <c r="Q19" s="26">
        <v>145215311.68584204</v>
      </c>
      <c r="R19" s="26">
        <v>136731751.580663</v>
      </c>
      <c r="S19" s="98">
        <v>270635656.5729475</v>
      </c>
    </row>
    <row r="20" spans="1:20" ht="15" thickBot="1" x14ac:dyDescent="0.25">
      <c r="A20" s="91">
        <v>2023</v>
      </c>
      <c r="B20" s="118"/>
      <c r="C20" s="119"/>
      <c r="D20" s="119"/>
      <c r="E20" s="119"/>
      <c r="F20" s="119">
        <v>254207380.15726399</v>
      </c>
      <c r="G20" s="120">
        <v>473383052.5358659</v>
      </c>
      <c r="H20" s="118"/>
      <c r="I20" s="119"/>
      <c r="J20" s="119"/>
      <c r="K20" s="119"/>
      <c r="L20" s="119">
        <v>149034456.10737604</v>
      </c>
      <c r="M20" s="120">
        <v>257577894.88980719</v>
      </c>
      <c r="N20" s="118"/>
      <c r="O20" s="119"/>
      <c r="P20" s="119"/>
      <c r="Q20" s="119"/>
      <c r="R20" s="119">
        <v>140667975.33217499</v>
      </c>
      <c r="S20" s="122">
        <v>289737972.90506202</v>
      </c>
    </row>
    <row r="21" spans="1:20" x14ac:dyDescent="0.2"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</row>
    <row r="22" spans="1:20" x14ac:dyDescent="0.2">
      <c r="A22" s="5"/>
      <c r="C22" s="5"/>
      <c r="D22" s="10"/>
      <c r="E22" s="10"/>
      <c r="F22" s="10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4"/>
    </row>
    <row r="23" spans="1:20" x14ac:dyDescent="0.2">
      <c r="A23" t="s">
        <v>110</v>
      </c>
      <c r="C23" s="5"/>
      <c r="D23" s="5"/>
      <c r="E23" s="5"/>
      <c r="F23" s="5"/>
      <c r="G23" s="83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4"/>
    </row>
    <row r="24" spans="1:20" x14ac:dyDescent="0.2">
      <c r="A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4"/>
    </row>
    <row r="25" spans="1:20" x14ac:dyDescent="0.2">
      <c r="A25" s="5"/>
      <c r="B25" s="1"/>
      <c r="C25" s="1"/>
      <c r="D25" s="1"/>
      <c r="E25" s="1"/>
      <c r="F25" s="1"/>
      <c r="G25" s="83"/>
      <c r="H25" s="1"/>
      <c r="I25" s="1"/>
      <c r="J25" s="1"/>
      <c r="K25" s="1"/>
      <c r="L25" s="1"/>
      <c r="M25" s="83"/>
      <c r="N25" s="1"/>
      <c r="O25" s="1"/>
      <c r="P25" s="1"/>
      <c r="Q25" s="1"/>
      <c r="R25" s="1"/>
      <c r="S25" s="83"/>
      <c r="T25" s="1"/>
    </row>
    <row r="26" spans="1:20" x14ac:dyDescent="0.2">
      <c r="A26" s="5"/>
      <c r="B26" s="1"/>
      <c r="C26" s="1"/>
      <c r="D26" s="1"/>
      <c r="E26" s="1"/>
      <c r="F26" s="1"/>
      <c r="G26" s="83"/>
      <c r="H26" s="1"/>
      <c r="I26" s="1"/>
      <c r="J26" s="1"/>
      <c r="K26" s="1"/>
      <c r="L26" s="1"/>
      <c r="M26" s="83"/>
      <c r="N26" s="1"/>
      <c r="O26" s="1"/>
      <c r="P26" s="1"/>
      <c r="Q26" s="1"/>
      <c r="R26" s="1"/>
      <c r="S26" s="83"/>
    </row>
    <row r="27" spans="1:20" x14ac:dyDescent="0.2">
      <c r="A27" s="5"/>
      <c r="B27" s="1"/>
      <c r="C27" s="1"/>
      <c r="D27" s="1"/>
      <c r="E27" s="1"/>
      <c r="F27" s="1"/>
      <c r="G27" s="83"/>
      <c r="H27" s="1"/>
      <c r="I27" s="1"/>
      <c r="J27" s="1"/>
      <c r="K27" s="1"/>
      <c r="L27" s="1"/>
      <c r="M27" s="83"/>
      <c r="N27" s="1"/>
      <c r="O27" s="1"/>
      <c r="P27" s="1"/>
      <c r="Q27" s="1"/>
      <c r="R27" s="1"/>
      <c r="S27" s="83"/>
    </row>
    <row r="28" spans="1:20" x14ac:dyDescent="0.2">
      <c r="A28" s="5"/>
      <c r="B28" s="1"/>
      <c r="C28" s="1"/>
      <c r="D28" s="1"/>
      <c r="E28" s="1"/>
      <c r="F28" s="1"/>
      <c r="G28" s="83"/>
      <c r="H28" s="1"/>
      <c r="I28" s="1"/>
      <c r="J28" s="1"/>
      <c r="K28" s="1"/>
      <c r="L28" s="1"/>
      <c r="M28" s="83"/>
      <c r="N28" s="1"/>
      <c r="O28" s="1"/>
      <c r="P28" s="1"/>
      <c r="Q28" s="1"/>
      <c r="R28" s="1"/>
      <c r="S28" s="83"/>
    </row>
    <row r="29" spans="1:20" x14ac:dyDescent="0.2">
      <c r="A29" s="5"/>
      <c r="B29" s="1"/>
      <c r="C29" s="1"/>
      <c r="D29" s="1"/>
      <c r="E29" s="1"/>
      <c r="F29" s="1"/>
      <c r="G29" s="83"/>
      <c r="H29" s="1"/>
      <c r="I29" s="1"/>
      <c r="J29" s="1"/>
      <c r="K29" s="1"/>
      <c r="L29" s="1"/>
      <c r="M29" s="83"/>
      <c r="N29" s="1"/>
      <c r="O29" s="1"/>
      <c r="P29" s="1"/>
      <c r="Q29" s="1"/>
      <c r="R29" s="1"/>
      <c r="S29" s="83"/>
    </row>
    <row r="30" spans="1:20" x14ac:dyDescent="0.2">
      <c r="A30" s="5"/>
      <c r="B30" s="1"/>
      <c r="C30" s="1"/>
      <c r="D30" s="1"/>
      <c r="E30" s="1"/>
      <c r="F30" s="1"/>
      <c r="G30" s="83"/>
      <c r="H30" s="1"/>
      <c r="I30" s="1"/>
      <c r="J30" s="1"/>
      <c r="K30" s="1"/>
      <c r="L30" s="1"/>
      <c r="M30" s="83"/>
      <c r="N30" s="1"/>
      <c r="O30" s="1"/>
      <c r="P30" s="1"/>
      <c r="Q30" s="1"/>
      <c r="R30" s="1"/>
      <c r="S30" s="83"/>
    </row>
    <row r="31" spans="1:20" x14ac:dyDescent="0.2">
      <c r="A31" s="5"/>
      <c r="B31" s="1"/>
      <c r="C31" s="1"/>
      <c r="D31" s="1"/>
      <c r="E31" s="1"/>
      <c r="F31" s="1"/>
      <c r="G31" s="83"/>
      <c r="H31" s="1"/>
      <c r="I31" s="1"/>
      <c r="J31" s="1"/>
      <c r="K31" s="1"/>
      <c r="L31" s="1"/>
      <c r="M31" s="83"/>
      <c r="N31" s="1"/>
      <c r="O31" s="1"/>
      <c r="P31" s="1"/>
      <c r="Q31" s="1"/>
      <c r="R31" s="1"/>
      <c r="S31" s="83"/>
    </row>
    <row r="32" spans="1:20" x14ac:dyDescent="0.2">
      <c r="A32" s="5"/>
      <c r="B32" s="1"/>
      <c r="C32" s="1"/>
      <c r="D32" s="1"/>
      <c r="E32" s="1"/>
      <c r="F32" s="1"/>
      <c r="G32" s="83"/>
      <c r="H32" s="1"/>
      <c r="I32" s="1"/>
      <c r="J32" s="1"/>
      <c r="K32" s="1"/>
      <c r="L32" s="1"/>
      <c r="M32" s="83"/>
      <c r="N32" s="1"/>
      <c r="O32" s="1"/>
      <c r="P32" s="1"/>
      <c r="Q32" s="1"/>
      <c r="R32" s="1"/>
      <c r="S32" s="83"/>
    </row>
    <row r="33" spans="1:19" x14ac:dyDescent="0.2">
      <c r="A33" s="5"/>
      <c r="B33" s="1"/>
      <c r="C33" s="1"/>
      <c r="D33" s="1"/>
      <c r="E33" s="1"/>
      <c r="F33" s="1"/>
      <c r="G33" s="83"/>
      <c r="H33" s="1"/>
      <c r="I33" s="1"/>
      <c r="J33" s="1"/>
      <c r="K33" s="1"/>
      <c r="L33" s="1"/>
      <c r="M33" s="83"/>
      <c r="N33" s="1"/>
      <c r="O33" s="1"/>
      <c r="P33" s="1"/>
      <c r="Q33" s="1"/>
      <c r="R33" s="1"/>
      <c r="S33" s="83"/>
    </row>
    <row r="34" spans="1:19" x14ac:dyDescent="0.2">
      <c r="A34" s="5"/>
      <c r="B34" s="1"/>
      <c r="C34" s="1"/>
      <c r="D34" s="1"/>
      <c r="E34" s="1"/>
      <c r="F34" s="1"/>
      <c r="G34" s="83"/>
      <c r="H34" s="1"/>
      <c r="I34" s="1"/>
      <c r="J34" s="1"/>
      <c r="K34" s="1"/>
      <c r="L34" s="1"/>
      <c r="M34" s="83"/>
      <c r="N34" s="1"/>
      <c r="O34" s="1"/>
      <c r="P34" s="1"/>
      <c r="Q34" s="1"/>
      <c r="R34" s="1"/>
      <c r="S34" s="83"/>
    </row>
    <row r="35" spans="1:19" x14ac:dyDescent="0.2">
      <c r="A35" s="5"/>
      <c r="B35" s="1"/>
      <c r="C35" s="1"/>
      <c r="D35" s="1"/>
      <c r="E35" s="1"/>
      <c r="F35" s="1"/>
      <c r="G35" s="83"/>
      <c r="H35" s="1"/>
      <c r="I35" s="1"/>
      <c r="J35" s="1"/>
      <c r="K35" s="1"/>
      <c r="L35" s="1"/>
      <c r="M35" s="83"/>
      <c r="N35" s="1"/>
      <c r="O35" s="1"/>
      <c r="P35" s="1"/>
      <c r="Q35" s="1"/>
      <c r="R35" s="1"/>
      <c r="S35" s="83"/>
    </row>
    <row r="36" spans="1:19" x14ac:dyDescent="0.2">
      <c r="A36" s="5"/>
      <c r="B36" s="1"/>
      <c r="C36" s="1"/>
      <c r="D36" s="1"/>
      <c r="E36" s="1"/>
      <c r="F36" s="1"/>
      <c r="G36" s="83"/>
      <c r="H36" s="1"/>
      <c r="I36" s="1"/>
      <c r="J36" s="1"/>
      <c r="K36" s="1"/>
      <c r="L36" s="1"/>
      <c r="M36" s="83"/>
      <c r="N36" s="1"/>
      <c r="O36" s="1"/>
      <c r="P36" s="1"/>
      <c r="Q36" s="1"/>
      <c r="R36" s="1"/>
      <c r="S36" s="83"/>
    </row>
    <row r="37" spans="1:19" x14ac:dyDescent="0.2">
      <c r="A37" s="5"/>
      <c r="B37" s="1"/>
      <c r="C37" s="1"/>
      <c r="D37" s="1"/>
      <c r="E37" s="1"/>
      <c r="F37" s="1"/>
      <c r="G37" s="83"/>
      <c r="H37" s="1"/>
      <c r="I37" s="1"/>
      <c r="J37" s="1"/>
      <c r="K37" s="1"/>
      <c r="L37" s="1"/>
      <c r="M37" s="83"/>
      <c r="N37" s="1"/>
      <c r="O37" s="1"/>
      <c r="P37" s="1"/>
      <c r="Q37" s="1"/>
      <c r="R37" s="1"/>
      <c r="S37" s="83"/>
    </row>
    <row r="38" spans="1:19" x14ac:dyDescent="0.2">
      <c r="A38" s="5"/>
      <c r="B38" s="1"/>
      <c r="C38" s="1"/>
      <c r="D38" s="1"/>
      <c r="E38" s="1"/>
      <c r="F38" s="1"/>
      <c r="G38" s="83"/>
      <c r="H38" s="1"/>
      <c r="I38" s="1"/>
      <c r="J38" s="1"/>
      <c r="K38" s="1"/>
      <c r="L38" s="1"/>
      <c r="M38" s="83"/>
      <c r="N38" s="1"/>
      <c r="O38" s="1"/>
      <c r="P38" s="1"/>
      <c r="Q38" s="1"/>
      <c r="R38" s="1"/>
      <c r="S38" s="83"/>
    </row>
    <row r="39" spans="1:19" x14ac:dyDescent="0.2">
      <c r="A39" s="5"/>
      <c r="B39" s="1"/>
      <c r="C39" s="1"/>
      <c r="D39" s="1"/>
      <c r="E39" s="1"/>
      <c r="F39" s="1"/>
      <c r="G39" s="83"/>
      <c r="H39" s="1"/>
      <c r="I39" s="1"/>
      <c r="J39" s="1"/>
      <c r="K39" s="1"/>
      <c r="L39" s="1"/>
      <c r="M39" s="83"/>
      <c r="N39" s="1"/>
      <c r="O39" s="1"/>
      <c r="P39" s="1"/>
      <c r="Q39" s="1"/>
      <c r="R39" s="1"/>
      <c r="S39" s="83"/>
    </row>
    <row r="40" spans="1:19" x14ac:dyDescent="0.2">
      <c r="A40" s="5"/>
      <c r="B40" s="1"/>
      <c r="C40" s="1"/>
      <c r="D40" s="1"/>
      <c r="E40" s="1"/>
      <c r="F40" s="1"/>
    </row>
  </sheetData>
  <mergeCells count="4">
    <mergeCell ref="B4:G4"/>
    <mergeCell ref="H4:M4"/>
    <mergeCell ref="N4:S4"/>
    <mergeCell ref="A3:S3"/>
  </mergeCells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autoPageBreaks="0"/>
  </sheetPr>
  <dimension ref="A3:AO227"/>
  <sheetViews>
    <sheetView zoomScale="80" zoomScaleNormal="80" workbookViewId="0">
      <selection activeCell="AA24" sqref="AA24"/>
    </sheetView>
  </sheetViews>
  <sheetFormatPr defaultRowHeight="14.25" x14ac:dyDescent="0.2"/>
  <cols>
    <col min="1" max="1" width="14.21875" customWidth="1"/>
    <col min="2" max="5" width="22.5546875" customWidth="1"/>
    <col min="7" max="7" width="16.6640625" customWidth="1"/>
    <col min="8" max="8" width="13.6640625" customWidth="1"/>
    <col min="9" max="9" width="11.6640625" bestFit="1" customWidth="1"/>
    <col min="10" max="21" width="11.6640625" style="5" customWidth="1"/>
    <col min="22" max="24" width="10.5546875" style="5" bestFit="1" customWidth="1"/>
  </cols>
  <sheetData>
    <row r="3" spans="1:41" ht="24.95" customHeight="1" x14ac:dyDescent="0.2">
      <c r="A3" s="187" t="s">
        <v>253</v>
      </c>
      <c r="B3" s="187"/>
      <c r="C3" s="187"/>
      <c r="D3" s="187"/>
      <c r="E3" s="187"/>
      <c r="G3" s="187" t="s">
        <v>254</v>
      </c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7"/>
      <c r="S3" s="187"/>
      <c r="T3" s="187"/>
      <c r="U3" s="187"/>
      <c r="V3" s="187"/>
      <c r="W3" s="187"/>
      <c r="X3" s="187"/>
    </row>
    <row r="4" spans="1:41" ht="20.100000000000001" customHeight="1" x14ac:dyDescent="0.2">
      <c r="A4" s="55"/>
      <c r="B4" s="235" t="s">
        <v>115</v>
      </c>
      <c r="C4" s="235"/>
      <c r="D4" s="235"/>
      <c r="E4" s="235"/>
      <c r="G4" s="55"/>
      <c r="H4" s="138"/>
      <c r="I4" s="55"/>
      <c r="J4" s="236" t="s">
        <v>129</v>
      </c>
      <c r="K4" s="236"/>
      <c r="L4" s="236"/>
      <c r="M4" s="236"/>
      <c r="N4" s="236"/>
      <c r="O4" s="236"/>
      <c r="P4" s="236"/>
      <c r="Q4" s="236"/>
      <c r="R4" s="236"/>
      <c r="S4" s="236"/>
      <c r="T4" s="236"/>
      <c r="U4" s="236"/>
      <c r="V4" s="236"/>
      <c r="W4" s="236"/>
      <c r="X4" s="236"/>
    </row>
    <row r="5" spans="1:41" ht="20.100000000000001" customHeight="1" thickBot="1" x14ac:dyDescent="0.25">
      <c r="A5" s="33" t="s">
        <v>111</v>
      </c>
      <c r="B5" s="33" t="s">
        <v>3</v>
      </c>
      <c r="C5" s="33" t="s">
        <v>38</v>
      </c>
      <c r="D5" s="33" t="s">
        <v>5</v>
      </c>
      <c r="E5" s="33" t="s">
        <v>116</v>
      </c>
      <c r="G5" s="123" t="s">
        <v>130</v>
      </c>
      <c r="H5" s="123" t="s">
        <v>131</v>
      </c>
      <c r="I5" s="123" t="s">
        <v>111</v>
      </c>
      <c r="J5" s="124">
        <v>1</v>
      </c>
      <c r="K5" s="125">
        <v>2</v>
      </c>
      <c r="L5" s="125">
        <v>3</v>
      </c>
      <c r="M5" s="125">
        <v>4</v>
      </c>
      <c r="N5" s="125">
        <v>5</v>
      </c>
      <c r="O5" s="125">
        <v>6</v>
      </c>
      <c r="P5" s="125">
        <v>7</v>
      </c>
      <c r="Q5" s="125">
        <v>8</v>
      </c>
      <c r="R5" s="125">
        <v>9</v>
      </c>
      <c r="S5" s="125">
        <v>10</v>
      </c>
      <c r="T5" s="125">
        <v>11</v>
      </c>
      <c r="U5" s="125">
        <v>12</v>
      </c>
      <c r="V5" s="125">
        <v>13</v>
      </c>
      <c r="W5" s="125">
        <v>14</v>
      </c>
      <c r="X5" s="125">
        <v>15</v>
      </c>
      <c r="Y5" s="101"/>
      <c r="Z5" s="101"/>
      <c r="AA5" s="101"/>
      <c r="AB5" s="101"/>
      <c r="AC5" s="101"/>
      <c r="AD5" s="101"/>
      <c r="AE5" s="101"/>
      <c r="AF5" s="101"/>
      <c r="AG5" s="101"/>
      <c r="AH5" s="101"/>
      <c r="AI5" s="101"/>
      <c r="AJ5" s="101"/>
      <c r="AK5" s="101"/>
      <c r="AL5" s="101"/>
    </row>
    <row r="6" spans="1:41" x14ac:dyDescent="0.2">
      <c r="A6" s="21" t="s">
        <v>117</v>
      </c>
      <c r="B6" s="22">
        <v>322641242.93599999</v>
      </c>
      <c r="C6" s="22">
        <v>148354744.05572304</v>
      </c>
      <c r="D6" s="22">
        <v>164441396.03457701</v>
      </c>
      <c r="E6" s="22">
        <v>635437383.02630007</v>
      </c>
      <c r="G6" s="126" t="s">
        <v>3</v>
      </c>
      <c r="H6" s="127" t="s">
        <v>132</v>
      </c>
      <c r="I6" s="127">
        <v>2009</v>
      </c>
      <c r="J6" s="128">
        <v>359676768.08999997</v>
      </c>
      <c r="K6" s="128">
        <v>351838181.05000007</v>
      </c>
      <c r="L6" s="128">
        <v>338025217.60000002</v>
      </c>
      <c r="M6" s="128">
        <v>337560364.82000005</v>
      </c>
      <c r="N6" s="128">
        <v>341441870.02000004</v>
      </c>
      <c r="O6" s="128">
        <v>349422321.19</v>
      </c>
      <c r="P6" s="128">
        <v>351950872.04000002</v>
      </c>
      <c r="Q6" s="128">
        <v>353380820.95999998</v>
      </c>
      <c r="R6" s="128">
        <v>351076241.06</v>
      </c>
      <c r="S6" s="128">
        <v>353925664.33999997</v>
      </c>
      <c r="T6" s="128">
        <v>353892337.49000001</v>
      </c>
      <c r="U6" s="128">
        <v>353779022.28999996</v>
      </c>
      <c r="V6" s="128">
        <v>355466173.62</v>
      </c>
      <c r="W6" s="128">
        <v>325214255.12</v>
      </c>
      <c r="X6" s="128">
        <v>322460335.43000001</v>
      </c>
      <c r="Y6" s="101"/>
      <c r="Z6" s="101"/>
      <c r="AA6" s="101"/>
      <c r="AB6" s="101"/>
      <c r="AC6" s="101"/>
      <c r="AD6" s="101"/>
      <c r="AE6" s="101"/>
      <c r="AF6" s="101"/>
      <c r="AG6" s="101"/>
      <c r="AH6" s="101"/>
      <c r="AI6" s="101"/>
      <c r="AJ6" s="101"/>
      <c r="AK6" s="101"/>
      <c r="AL6" s="101"/>
      <c r="AM6" s="101"/>
      <c r="AN6" s="101"/>
      <c r="AO6" s="101"/>
    </row>
    <row r="7" spans="1:41" x14ac:dyDescent="0.2">
      <c r="A7" s="24" t="s">
        <v>118</v>
      </c>
      <c r="B7" s="25">
        <v>243658893.41632998</v>
      </c>
      <c r="C7" s="25">
        <v>146796578.46796498</v>
      </c>
      <c r="D7" s="25">
        <v>178866078.09788498</v>
      </c>
      <c r="E7" s="25">
        <v>569321549.98218</v>
      </c>
      <c r="G7" s="129" t="s">
        <v>3</v>
      </c>
      <c r="H7" s="30" t="s">
        <v>132</v>
      </c>
      <c r="I7" s="30">
        <v>2010</v>
      </c>
      <c r="J7" s="31">
        <v>212546876.16999999</v>
      </c>
      <c r="K7" s="31">
        <v>260909560.03000003</v>
      </c>
      <c r="L7" s="31">
        <v>253097454.62000003</v>
      </c>
      <c r="M7" s="31">
        <v>253148626.28999999</v>
      </c>
      <c r="N7" s="31">
        <v>254748182.02999997</v>
      </c>
      <c r="O7" s="31">
        <v>252915855.44000003</v>
      </c>
      <c r="P7" s="31">
        <v>251926117.47</v>
      </c>
      <c r="Q7" s="31">
        <v>244427624.50999999</v>
      </c>
      <c r="R7" s="31">
        <v>243505769.26999998</v>
      </c>
      <c r="S7" s="31">
        <v>243154893.86000001</v>
      </c>
      <c r="T7" s="31">
        <v>243073305.84999996</v>
      </c>
      <c r="U7" s="31">
        <v>243255935.28</v>
      </c>
      <c r="V7" s="31">
        <v>243287693.20000002</v>
      </c>
      <c r="W7" s="31">
        <v>243437828.76000002</v>
      </c>
      <c r="X7" s="31">
        <v>0</v>
      </c>
      <c r="Y7" s="101"/>
      <c r="Z7" s="101"/>
      <c r="AA7" s="101"/>
      <c r="AB7" s="101"/>
      <c r="AC7" s="101"/>
      <c r="AD7" s="101"/>
      <c r="AE7" s="101"/>
      <c r="AF7" s="101"/>
      <c r="AG7" s="101"/>
      <c r="AH7" s="101"/>
      <c r="AI7" s="101"/>
      <c r="AJ7" s="101"/>
      <c r="AK7" s="101"/>
      <c r="AL7" s="101"/>
      <c r="AM7" s="101"/>
      <c r="AN7" s="101"/>
      <c r="AO7" s="101"/>
    </row>
    <row r="8" spans="1:41" x14ac:dyDescent="0.2">
      <c r="A8" s="21" t="s">
        <v>119</v>
      </c>
      <c r="B8" s="22">
        <v>167217563.81266999</v>
      </c>
      <c r="C8" s="22">
        <v>165367271.99109203</v>
      </c>
      <c r="D8" s="22">
        <v>157863975.32309502</v>
      </c>
      <c r="E8" s="22">
        <v>490448811.12685704</v>
      </c>
      <c r="G8" s="130" t="s">
        <v>3</v>
      </c>
      <c r="H8" s="28" t="s">
        <v>132</v>
      </c>
      <c r="I8" s="28">
        <v>2011</v>
      </c>
      <c r="J8" s="29">
        <v>187178763.44999996</v>
      </c>
      <c r="K8" s="29">
        <v>171772934.72</v>
      </c>
      <c r="L8" s="29">
        <v>170896935.96000004</v>
      </c>
      <c r="M8" s="29">
        <v>170772466.24000004</v>
      </c>
      <c r="N8" s="29">
        <v>169686713.00999999</v>
      </c>
      <c r="O8" s="29">
        <v>169248764.50000003</v>
      </c>
      <c r="P8" s="29">
        <v>169069613.18000004</v>
      </c>
      <c r="Q8" s="29">
        <v>168356900.80000004</v>
      </c>
      <c r="R8" s="29">
        <v>167472393.69999999</v>
      </c>
      <c r="S8" s="29">
        <v>167318504.14999998</v>
      </c>
      <c r="T8" s="29">
        <v>167080835.59</v>
      </c>
      <c r="U8" s="29">
        <v>166956282.19999999</v>
      </c>
      <c r="V8" s="29">
        <v>166945735.64000002</v>
      </c>
      <c r="W8" s="29">
        <v>0</v>
      </c>
      <c r="X8" s="29">
        <v>0</v>
      </c>
      <c r="Y8" s="101"/>
      <c r="Z8" s="101"/>
      <c r="AA8" s="101"/>
      <c r="AB8" s="101"/>
      <c r="AC8" s="101"/>
      <c r="AD8" s="101"/>
      <c r="AE8" s="101"/>
      <c r="AF8" s="101"/>
      <c r="AG8" s="101"/>
      <c r="AH8" s="101"/>
      <c r="AI8" s="101"/>
      <c r="AJ8" s="101"/>
      <c r="AK8" s="101"/>
      <c r="AL8" s="101"/>
      <c r="AM8" s="101"/>
      <c r="AN8" s="101"/>
      <c r="AO8" s="101"/>
    </row>
    <row r="9" spans="1:41" x14ac:dyDescent="0.2">
      <c r="A9" s="24" t="s">
        <v>120</v>
      </c>
      <c r="B9" s="25">
        <v>128091292.58981499</v>
      </c>
      <c r="C9" s="25">
        <v>163660561.78342602</v>
      </c>
      <c r="D9" s="25">
        <v>147085025.99735197</v>
      </c>
      <c r="E9" s="25">
        <v>438836880.37059295</v>
      </c>
      <c r="G9" s="129" t="s">
        <v>3</v>
      </c>
      <c r="H9" s="30" t="s">
        <v>132</v>
      </c>
      <c r="I9" s="30">
        <v>2012</v>
      </c>
      <c r="J9" s="31">
        <v>143919312.95000002</v>
      </c>
      <c r="K9" s="31">
        <v>131281044.14</v>
      </c>
      <c r="L9" s="31">
        <v>130282567.00999998</v>
      </c>
      <c r="M9" s="31">
        <v>129834872.05999997</v>
      </c>
      <c r="N9" s="31">
        <v>128575976.94</v>
      </c>
      <c r="O9" s="31">
        <v>128902405.18999998</v>
      </c>
      <c r="P9" s="31">
        <v>128552849.92999999</v>
      </c>
      <c r="Q9" s="31">
        <v>128442538.59999998</v>
      </c>
      <c r="R9" s="31">
        <v>128341944.88999999</v>
      </c>
      <c r="S9" s="31">
        <v>128341100.82999998</v>
      </c>
      <c r="T9" s="31">
        <v>127638365.91999999</v>
      </c>
      <c r="U9" s="31">
        <v>127675938.88999999</v>
      </c>
      <c r="V9" s="31">
        <v>0</v>
      </c>
      <c r="W9" s="31">
        <v>0</v>
      </c>
      <c r="X9" s="31">
        <v>0</v>
      </c>
      <c r="Y9" s="101"/>
      <c r="Z9" s="101"/>
      <c r="AA9" s="101"/>
      <c r="AB9" s="101"/>
      <c r="AC9" s="101"/>
      <c r="AD9" s="101"/>
      <c r="AE9" s="101"/>
      <c r="AF9" s="101"/>
      <c r="AG9" s="101"/>
      <c r="AH9" s="101"/>
      <c r="AI9" s="101"/>
      <c r="AJ9" s="101"/>
      <c r="AK9" s="101"/>
      <c r="AL9" s="101"/>
      <c r="AM9" s="101"/>
      <c r="AN9" s="101"/>
      <c r="AO9" s="101"/>
    </row>
    <row r="10" spans="1:41" x14ac:dyDescent="0.2">
      <c r="A10" s="21" t="s">
        <v>121</v>
      </c>
      <c r="B10" s="22">
        <v>164634615.16195402</v>
      </c>
      <c r="C10" s="22">
        <v>167514402.71685699</v>
      </c>
      <c r="D10" s="22">
        <v>155204415.307181</v>
      </c>
      <c r="E10" s="22">
        <v>487353433.185992</v>
      </c>
      <c r="G10" s="130" t="s">
        <v>3</v>
      </c>
      <c r="H10" s="28" t="s">
        <v>132</v>
      </c>
      <c r="I10" s="28">
        <v>2013</v>
      </c>
      <c r="J10" s="29">
        <v>178699319.00999999</v>
      </c>
      <c r="K10" s="29">
        <v>175823349.71000001</v>
      </c>
      <c r="L10" s="29">
        <v>169579017.79999995</v>
      </c>
      <c r="M10" s="29">
        <v>169657624.97</v>
      </c>
      <c r="N10" s="29">
        <v>169868707.47999996</v>
      </c>
      <c r="O10" s="29">
        <v>168389969.55999997</v>
      </c>
      <c r="P10" s="29">
        <v>165352743.35999998</v>
      </c>
      <c r="Q10" s="29">
        <v>163810476.12</v>
      </c>
      <c r="R10" s="29">
        <v>163735925.69999999</v>
      </c>
      <c r="S10" s="29">
        <v>163745168.42000002</v>
      </c>
      <c r="T10" s="29">
        <v>163908567.49000001</v>
      </c>
      <c r="U10" s="29">
        <v>0</v>
      </c>
      <c r="V10" s="29">
        <v>0</v>
      </c>
      <c r="W10" s="29">
        <v>0</v>
      </c>
      <c r="X10" s="29">
        <v>0</v>
      </c>
      <c r="Y10" s="101"/>
      <c r="Z10" s="101"/>
      <c r="AA10" s="101"/>
      <c r="AB10" s="101"/>
      <c r="AC10" s="101"/>
      <c r="AD10" s="101"/>
      <c r="AE10" s="101"/>
      <c r="AF10" s="101"/>
      <c r="AG10" s="101"/>
      <c r="AH10" s="101"/>
      <c r="AI10" s="101"/>
      <c r="AJ10" s="101"/>
      <c r="AK10" s="101"/>
      <c r="AL10" s="101"/>
      <c r="AM10" s="101"/>
      <c r="AN10" s="101"/>
      <c r="AO10" s="101"/>
    </row>
    <row r="11" spans="1:41" x14ac:dyDescent="0.2">
      <c r="A11" s="24" t="s">
        <v>122</v>
      </c>
      <c r="B11" s="25">
        <v>156803825.33553702</v>
      </c>
      <c r="C11" s="25">
        <v>190537091.91152999</v>
      </c>
      <c r="D11" s="25">
        <v>152924777.12417701</v>
      </c>
      <c r="E11" s="25">
        <v>500265694.37124395</v>
      </c>
      <c r="G11" s="129" t="s">
        <v>3</v>
      </c>
      <c r="H11" s="30" t="s">
        <v>132</v>
      </c>
      <c r="I11" s="30">
        <v>2014</v>
      </c>
      <c r="J11" s="31">
        <v>167377032.57999998</v>
      </c>
      <c r="K11" s="31">
        <v>159017757</v>
      </c>
      <c r="L11" s="31">
        <v>156646995.69999802</v>
      </c>
      <c r="M11" s="31">
        <v>157044377.11999899</v>
      </c>
      <c r="N11" s="31">
        <v>156133045.86999899</v>
      </c>
      <c r="O11" s="31">
        <v>155965999.63999897</v>
      </c>
      <c r="P11" s="31">
        <v>155777284.47999901</v>
      </c>
      <c r="Q11" s="31">
        <v>155856109.46000001</v>
      </c>
      <c r="R11" s="31">
        <v>155756368.20000002</v>
      </c>
      <c r="S11" s="31">
        <v>154737520.72</v>
      </c>
      <c r="T11" s="31">
        <v>0</v>
      </c>
      <c r="U11" s="31">
        <v>0</v>
      </c>
      <c r="V11" s="31">
        <v>0</v>
      </c>
      <c r="W11" s="31">
        <v>0</v>
      </c>
      <c r="X11" s="31">
        <v>0</v>
      </c>
      <c r="Y11" s="101"/>
      <c r="Z11" s="101"/>
      <c r="AA11" s="101"/>
      <c r="AB11" s="101"/>
      <c r="AC11" s="101"/>
      <c r="AD11" s="101"/>
      <c r="AE11" s="101"/>
      <c r="AF11" s="101"/>
      <c r="AG11" s="101"/>
      <c r="AH11" s="101"/>
      <c r="AI11" s="101"/>
      <c r="AJ11" s="101"/>
      <c r="AK11" s="101"/>
      <c r="AL11" s="101"/>
      <c r="AM11" s="101"/>
      <c r="AN11" s="101"/>
      <c r="AO11" s="101"/>
    </row>
    <row r="12" spans="1:41" x14ac:dyDescent="0.2">
      <c r="A12" s="21" t="s">
        <v>123</v>
      </c>
      <c r="B12" s="22">
        <v>139663166.943986</v>
      </c>
      <c r="C12" s="22">
        <v>179581974.07161802</v>
      </c>
      <c r="D12" s="22">
        <v>174337521.249421</v>
      </c>
      <c r="E12" s="22">
        <v>493582662.26502502</v>
      </c>
      <c r="G12" s="130" t="s">
        <v>3</v>
      </c>
      <c r="H12" s="28" t="s">
        <v>132</v>
      </c>
      <c r="I12" s="28">
        <v>2015</v>
      </c>
      <c r="J12" s="29">
        <v>140862261.03999999</v>
      </c>
      <c r="K12" s="29">
        <v>145387546.79999998</v>
      </c>
      <c r="L12" s="29">
        <v>143956306.84999999</v>
      </c>
      <c r="M12" s="29">
        <v>142815737.43999898</v>
      </c>
      <c r="N12" s="29">
        <v>143594402.75</v>
      </c>
      <c r="O12" s="29">
        <v>142152034.57999998</v>
      </c>
      <c r="P12" s="29">
        <v>141604765.78</v>
      </c>
      <c r="Q12" s="29">
        <v>140871608.34999999</v>
      </c>
      <c r="R12" s="29">
        <v>140940648.16</v>
      </c>
      <c r="S12" s="29">
        <v>0</v>
      </c>
      <c r="T12" s="29">
        <v>0</v>
      </c>
      <c r="U12" s="29">
        <v>0</v>
      </c>
      <c r="V12" s="29">
        <v>0</v>
      </c>
      <c r="W12" s="29">
        <v>0</v>
      </c>
      <c r="X12" s="29">
        <v>0</v>
      </c>
      <c r="Y12" s="101"/>
      <c r="Z12" s="101"/>
      <c r="AA12" s="101"/>
      <c r="AB12" s="101"/>
      <c r="AC12" s="101"/>
      <c r="AD12" s="101"/>
      <c r="AE12" s="101"/>
      <c r="AF12" s="101"/>
      <c r="AG12" s="101"/>
      <c r="AH12" s="101"/>
      <c r="AI12" s="101"/>
      <c r="AJ12" s="101"/>
      <c r="AK12" s="101"/>
      <c r="AL12" s="101"/>
      <c r="AM12" s="101"/>
      <c r="AN12" s="101"/>
      <c r="AO12" s="101"/>
    </row>
    <row r="13" spans="1:41" x14ac:dyDescent="0.2">
      <c r="A13" s="24" t="s">
        <v>124</v>
      </c>
      <c r="B13" s="25">
        <v>123245268.03598398</v>
      </c>
      <c r="C13" s="25">
        <v>157692372.20080402</v>
      </c>
      <c r="D13" s="25">
        <v>143985685.68225703</v>
      </c>
      <c r="E13" s="25">
        <v>424923325.91904509</v>
      </c>
      <c r="G13" s="129" t="s">
        <v>3</v>
      </c>
      <c r="H13" s="30" t="s">
        <v>132</v>
      </c>
      <c r="I13" s="30">
        <v>2016</v>
      </c>
      <c r="J13" s="31">
        <v>126112425.31000002</v>
      </c>
      <c r="K13" s="31">
        <v>119912051.59999999</v>
      </c>
      <c r="L13" s="31">
        <v>121118580.09999999</v>
      </c>
      <c r="M13" s="31">
        <v>120795313.66999999</v>
      </c>
      <c r="N13" s="31">
        <v>120458038.21000001</v>
      </c>
      <c r="O13" s="31">
        <v>120384748.95999999</v>
      </c>
      <c r="P13" s="31">
        <v>119654350.30000001</v>
      </c>
      <c r="Q13" s="31">
        <v>119488864.73000002</v>
      </c>
      <c r="R13" s="31">
        <v>0</v>
      </c>
      <c r="S13" s="31">
        <v>0</v>
      </c>
      <c r="T13" s="31">
        <v>0</v>
      </c>
      <c r="U13" s="31">
        <v>0</v>
      </c>
      <c r="V13" s="31">
        <v>0</v>
      </c>
      <c r="W13" s="31">
        <v>0</v>
      </c>
      <c r="X13" s="31">
        <v>0</v>
      </c>
      <c r="Y13" s="101"/>
      <c r="Z13" s="101"/>
      <c r="AA13" s="101"/>
      <c r="AB13" s="101"/>
      <c r="AC13" s="101"/>
      <c r="AD13" s="101"/>
      <c r="AE13" s="101"/>
      <c r="AF13" s="101"/>
      <c r="AG13" s="101"/>
      <c r="AH13" s="101"/>
      <c r="AI13" s="101"/>
      <c r="AJ13" s="101"/>
      <c r="AK13" s="101"/>
      <c r="AL13" s="101"/>
      <c r="AM13" s="101"/>
      <c r="AN13" s="101"/>
      <c r="AO13" s="101"/>
    </row>
    <row r="14" spans="1:41" x14ac:dyDescent="0.2">
      <c r="A14" s="21" t="s">
        <v>125</v>
      </c>
      <c r="B14" s="22">
        <v>109909434.84584101</v>
      </c>
      <c r="C14" s="22">
        <v>158547380.42534199</v>
      </c>
      <c r="D14" s="22">
        <v>124507916.56763104</v>
      </c>
      <c r="E14" s="22">
        <v>392964731.83881402</v>
      </c>
      <c r="G14" s="130" t="s">
        <v>3</v>
      </c>
      <c r="H14" s="28" t="s">
        <v>132</v>
      </c>
      <c r="I14" s="28">
        <v>2017</v>
      </c>
      <c r="J14" s="29">
        <v>117864023.63999999</v>
      </c>
      <c r="K14" s="29">
        <v>109737586.84</v>
      </c>
      <c r="L14" s="29">
        <v>108843738.84</v>
      </c>
      <c r="M14" s="29">
        <v>108892097.70999999</v>
      </c>
      <c r="N14" s="29">
        <v>108866955.14999999</v>
      </c>
      <c r="O14" s="29">
        <v>108226732.57000001</v>
      </c>
      <c r="P14" s="29">
        <v>108057608.60000001</v>
      </c>
      <c r="Q14" s="29">
        <v>0</v>
      </c>
      <c r="R14" s="29">
        <v>0</v>
      </c>
      <c r="S14" s="29">
        <v>0</v>
      </c>
      <c r="T14" s="29">
        <v>0</v>
      </c>
      <c r="U14" s="29">
        <v>0</v>
      </c>
      <c r="V14" s="29">
        <v>0</v>
      </c>
      <c r="W14" s="29">
        <v>0</v>
      </c>
      <c r="X14" s="29">
        <v>0</v>
      </c>
      <c r="Y14" s="101"/>
      <c r="Z14" s="101"/>
      <c r="AA14" s="101"/>
      <c r="AB14" s="101"/>
      <c r="AC14" s="101"/>
      <c r="AD14" s="101"/>
      <c r="AE14" s="101"/>
      <c r="AF14" s="101"/>
      <c r="AG14" s="101"/>
      <c r="AH14" s="101"/>
      <c r="AI14" s="101"/>
      <c r="AJ14" s="101"/>
      <c r="AK14" s="101"/>
      <c r="AL14" s="101"/>
      <c r="AM14" s="101"/>
      <c r="AN14" s="101"/>
      <c r="AO14" s="101"/>
    </row>
    <row r="15" spans="1:41" x14ac:dyDescent="0.2">
      <c r="A15" s="24" t="s">
        <v>126</v>
      </c>
      <c r="B15" s="25">
        <v>126769353.18292199</v>
      </c>
      <c r="C15" s="25">
        <v>150430948.34971997</v>
      </c>
      <c r="D15" s="25">
        <v>137280606.01763499</v>
      </c>
      <c r="E15" s="25">
        <v>414480907.55027694</v>
      </c>
      <c r="G15" s="129" t="s">
        <v>3</v>
      </c>
      <c r="H15" s="30" t="s">
        <v>132</v>
      </c>
      <c r="I15" s="30">
        <v>2018</v>
      </c>
      <c r="J15" s="31">
        <v>131431963.54000001</v>
      </c>
      <c r="K15" s="31">
        <v>124424392.15999998</v>
      </c>
      <c r="L15" s="31">
        <v>123767878.45</v>
      </c>
      <c r="M15" s="31">
        <v>122951910.3</v>
      </c>
      <c r="N15" s="31">
        <v>122031125.40999998</v>
      </c>
      <c r="O15" s="31">
        <v>121660256.73999999</v>
      </c>
      <c r="P15" s="31">
        <v>0</v>
      </c>
      <c r="Q15" s="31">
        <v>0</v>
      </c>
      <c r="R15" s="31">
        <v>0</v>
      </c>
      <c r="S15" s="31">
        <v>0</v>
      </c>
      <c r="T15" s="31">
        <v>0</v>
      </c>
      <c r="U15" s="31">
        <v>0</v>
      </c>
      <c r="V15" s="31">
        <v>0</v>
      </c>
      <c r="W15" s="31">
        <v>0</v>
      </c>
      <c r="X15" s="31">
        <v>0</v>
      </c>
      <c r="Y15" s="101"/>
      <c r="Z15" s="101"/>
      <c r="AA15" s="101"/>
      <c r="AB15" s="101"/>
      <c r="AC15" s="101"/>
      <c r="AD15" s="101"/>
      <c r="AE15" s="101"/>
      <c r="AF15" s="101"/>
      <c r="AG15" s="101"/>
      <c r="AH15" s="101"/>
      <c r="AI15" s="101"/>
      <c r="AJ15" s="101"/>
      <c r="AK15" s="101"/>
      <c r="AL15" s="101"/>
      <c r="AM15" s="101"/>
      <c r="AN15" s="101"/>
      <c r="AO15" s="101"/>
    </row>
    <row r="16" spans="1:41" x14ac:dyDescent="0.2">
      <c r="A16" s="21" t="s">
        <v>127</v>
      </c>
      <c r="B16" s="22">
        <v>146000696.79137304</v>
      </c>
      <c r="C16" s="22">
        <v>132626129.21046498</v>
      </c>
      <c r="D16" s="22">
        <v>115267220.965581</v>
      </c>
      <c r="E16" s="22">
        <v>393894046.96741903</v>
      </c>
      <c r="G16" s="130" t="s">
        <v>3</v>
      </c>
      <c r="H16" s="28" t="s">
        <v>132</v>
      </c>
      <c r="I16" s="28">
        <v>2019</v>
      </c>
      <c r="J16" s="29">
        <v>134744932.08000001</v>
      </c>
      <c r="K16" s="29">
        <v>144019367.75</v>
      </c>
      <c r="L16" s="29">
        <v>142480630.22999999</v>
      </c>
      <c r="M16" s="29">
        <v>143110835.32999998</v>
      </c>
      <c r="N16" s="29">
        <v>142211274.13999999</v>
      </c>
      <c r="O16" s="29">
        <v>0</v>
      </c>
      <c r="P16" s="29">
        <v>0</v>
      </c>
      <c r="Q16" s="29">
        <v>0</v>
      </c>
      <c r="R16" s="29">
        <v>0</v>
      </c>
      <c r="S16" s="29">
        <v>0</v>
      </c>
      <c r="T16" s="29">
        <v>0</v>
      </c>
      <c r="U16" s="29">
        <v>0</v>
      </c>
      <c r="V16" s="29">
        <v>0</v>
      </c>
      <c r="W16" s="29">
        <v>0</v>
      </c>
      <c r="X16" s="29">
        <v>0</v>
      </c>
      <c r="Y16" s="101"/>
      <c r="Z16" s="101"/>
      <c r="AA16" s="101"/>
      <c r="AB16" s="101"/>
      <c r="AC16" s="101"/>
      <c r="AD16" s="101"/>
      <c r="AE16" s="101"/>
      <c r="AF16" s="101"/>
      <c r="AG16" s="101"/>
      <c r="AH16" s="101"/>
      <c r="AI16" s="101"/>
      <c r="AJ16" s="101"/>
      <c r="AK16" s="101"/>
      <c r="AL16" s="101"/>
      <c r="AM16" s="101"/>
      <c r="AN16" s="101"/>
      <c r="AO16" s="101"/>
    </row>
    <row r="17" spans="1:41" x14ac:dyDescent="0.2">
      <c r="A17" s="24" t="s">
        <v>128</v>
      </c>
      <c r="B17" s="25">
        <v>435832805.8933931</v>
      </c>
      <c r="C17" s="25">
        <v>136305351.38782299</v>
      </c>
      <c r="D17" s="25">
        <v>106048096.32059102</v>
      </c>
      <c r="E17" s="25">
        <v>678186253.60180712</v>
      </c>
      <c r="G17" s="129" t="s">
        <v>3</v>
      </c>
      <c r="H17" s="30" t="s">
        <v>132</v>
      </c>
      <c r="I17" s="30">
        <v>2020</v>
      </c>
      <c r="J17" s="31">
        <v>260377132.88999996</v>
      </c>
      <c r="K17" s="31">
        <v>407652822.92999995</v>
      </c>
      <c r="L17" s="31">
        <v>413397297.17000002</v>
      </c>
      <c r="M17" s="31">
        <v>432507031.59000003</v>
      </c>
      <c r="N17" s="31">
        <v>0</v>
      </c>
      <c r="O17" s="31">
        <v>0</v>
      </c>
      <c r="P17" s="31">
        <v>0</v>
      </c>
      <c r="Q17" s="31">
        <v>0</v>
      </c>
      <c r="R17" s="31">
        <v>0</v>
      </c>
      <c r="S17" s="31">
        <v>0</v>
      </c>
      <c r="T17" s="31">
        <v>0</v>
      </c>
      <c r="U17" s="31">
        <v>0</v>
      </c>
      <c r="V17" s="31">
        <v>0</v>
      </c>
      <c r="W17" s="31">
        <v>0</v>
      </c>
      <c r="X17" s="31">
        <v>0</v>
      </c>
      <c r="Y17" s="101"/>
      <c r="Z17" s="101"/>
      <c r="AA17" s="101"/>
      <c r="AB17" s="101"/>
      <c r="AC17" s="101"/>
      <c r="AD17" s="101"/>
      <c r="AE17" s="101"/>
      <c r="AF17" s="101"/>
      <c r="AG17" s="101"/>
      <c r="AH17" s="101"/>
      <c r="AI17" s="101"/>
      <c r="AJ17" s="101"/>
      <c r="AK17" s="101"/>
      <c r="AL17" s="101"/>
      <c r="AM17" s="101"/>
      <c r="AN17" s="101"/>
      <c r="AO17" s="101"/>
    </row>
    <row r="18" spans="1:41" x14ac:dyDescent="0.2">
      <c r="A18" s="21">
        <v>2021</v>
      </c>
      <c r="B18" s="22">
        <v>160454231.45374098</v>
      </c>
      <c r="C18" s="22">
        <v>143920622.05507001</v>
      </c>
      <c r="D18" s="22">
        <v>122375802.42556003</v>
      </c>
      <c r="E18" s="22">
        <v>426750655.93437099</v>
      </c>
      <c r="G18" s="130" t="s">
        <v>3</v>
      </c>
      <c r="H18" s="28" t="s">
        <v>132</v>
      </c>
      <c r="I18" s="28">
        <v>2021</v>
      </c>
      <c r="J18" s="29">
        <v>133511583.92977001</v>
      </c>
      <c r="K18" s="29">
        <v>139177019.43976995</v>
      </c>
      <c r="L18" s="29">
        <v>142013358.28999996</v>
      </c>
      <c r="M18" s="29">
        <v>0</v>
      </c>
      <c r="N18" s="29">
        <v>0</v>
      </c>
      <c r="O18" s="29">
        <v>0</v>
      </c>
      <c r="P18" s="29">
        <v>0</v>
      </c>
      <c r="Q18" s="29">
        <v>0</v>
      </c>
      <c r="R18" s="29">
        <v>0</v>
      </c>
      <c r="S18" s="29">
        <v>0</v>
      </c>
      <c r="T18" s="29">
        <v>0</v>
      </c>
      <c r="U18" s="29">
        <v>0</v>
      </c>
      <c r="V18" s="29">
        <v>0</v>
      </c>
      <c r="W18" s="29">
        <v>0</v>
      </c>
      <c r="X18" s="29">
        <v>0</v>
      </c>
      <c r="Y18" s="101"/>
      <c r="Z18" s="101"/>
      <c r="AA18" s="101"/>
      <c r="AB18" s="101"/>
      <c r="AC18" s="101"/>
      <c r="AD18" s="101"/>
      <c r="AE18" s="101"/>
      <c r="AF18" s="101"/>
      <c r="AG18" s="101"/>
      <c r="AH18" s="101"/>
      <c r="AI18" s="101"/>
      <c r="AJ18" s="101"/>
      <c r="AK18" s="101"/>
      <c r="AL18" s="101"/>
      <c r="AM18" s="101"/>
      <c r="AN18" s="101"/>
      <c r="AO18" s="101"/>
    </row>
    <row r="19" spans="1:41" x14ac:dyDescent="0.2">
      <c r="A19" s="24">
        <v>2022</v>
      </c>
      <c r="B19" s="25">
        <v>188783629.94538802</v>
      </c>
      <c r="C19" s="25">
        <v>157175652.663993</v>
      </c>
      <c r="D19" s="25">
        <v>142957897.06526801</v>
      </c>
      <c r="E19" s="25">
        <v>488917179.674649</v>
      </c>
      <c r="G19" s="129" t="s">
        <v>3</v>
      </c>
      <c r="H19" s="30" t="s">
        <v>132</v>
      </c>
      <c r="I19" s="30">
        <v>2022</v>
      </c>
      <c r="J19" s="31">
        <v>144641573.64286998</v>
      </c>
      <c r="K19" s="31">
        <v>152856950.34000003</v>
      </c>
      <c r="L19" s="31">
        <v>0</v>
      </c>
      <c r="M19" s="31">
        <v>0</v>
      </c>
      <c r="N19" s="31">
        <v>0</v>
      </c>
      <c r="O19" s="31">
        <v>0</v>
      </c>
      <c r="P19" s="31">
        <v>0</v>
      </c>
      <c r="Q19" s="31">
        <v>0</v>
      </c>
      <c r="R19" s="31">
        <v>0</v>
      </c>
      <c r="S19" s="31">
        <v>0</v>
      </c>
      <c r="T19" s="31">
        <v>0</v>
      </c>
      <c r="U19" s="31">
        <v>0</v>
      </c>
      <c r="V19" s="31">
        <v>0</v>
      </c>
      <c r="W19" s="31">
        <v>0</v>
      </c>
      <c r="X19" s="31">
        <v>0</v>
      </c>
      <c r="Y19" s="101"/>
      <c r="Z19" s="101"/>
      <c r="AA19" s="101"/>
      <c r="AB19" s="101"/>
      <c r="AC19" s="101"/>
      <c r="AD19" s="101"/>
      <c r="AE19" s="101"/>
      <c r="AF19" s="101"/>
      <c r="AG19" s="101"/>
      <c r="AH19" s="101"/>
      <c r="AI19" s="101"/>
      <c r="AJ19" s="101"/>
      <c r="AK19" s="101"/>
      <c r="AL19" s="101"/>
      <c r="AM19" s="101"/>
      <c r="AN19" s="101"/>
      <c r="AO19" s="101"/>
    </row>
    <row r="20" spans="1:41" ht="15" thickBot="1" x14ac:dyDescent="0.25">
      <c r="A20" s="21">
        <v>2023</v>
      </c>
      <c r="B20" s="22">
        <v>259425776.80598</v>
      </c>
      <c r="C20" s="22">
        <v>158747722.10097602</v>
      </c>
      <c r="D20" s="22">
        <v>154157034.87876296</v>
      </c>
      <c r="E20" s="22">
        <v>572330533.78571892</v>
      </c>
      <c r="G20" s="131" t="s">
        <v>3</v>
      </c>
      <c r="H20" s="132" t="s">
        <v>132</v>
      </c>
      <c r="I20" s="132">
        <v>2023</v>
      </c>
      <c r="J20" s="133">
        <v>198507974.48000002</v>
      </c>
      <c r="K20" s="133">
        <v>0</v>
      </c>
      <c r="L20" s="133">
        <v>0</v>
      </c>
      <c r="M20" s="133">
        <v>0</v>
      </c>
      <c r="N20" s="133">
        <v>0</v>
      </c>
      <c r="O20" s="133">
        <v>0</v>
      </c>
      <c r="P20" s="133">
        <v>0</v>
      </c>
      <c r="Q20" s="133">
        <v>0</v>
      </c>
      <c r="R20" s="133">
        <v>0</v>
      </c>
      <c r="S20" s="133">
        <v>0</v>
      </c>
      <c r="T20" s="133">
        <v>0</v>
      </c>
      <c r="U20" s="133">
        <v>0</v>
      </c>
      <c r="V20" s="133">
        <v>0</v>
      </c>
      <c r="W20" s="133">
        <v>0</v>
      </c>
      <c r="X20" s="133">
        <v>0</v>
      </c>
      <c r="Y20" s="101"/>
      <c r="Z20" s="101"/>
      <c r="AA20" s="101"/>
      <c r="AB20" s="101"/>
      <c r="AC20" s="101"/>
      <c r="AD20" s="101"/>
      <c r="AE20" s="101"/>
      <c r="AF20" s="101"/>
      <c r="AG20" s="101"/>
      <c r="AH20" s="101"/>
      <c r="AI20" s="101"/>
      <c r="AJ20" s="101"/>
      <c r="AK20" s="101"/>
      <c r="AL20" s="101"/>
      <c r="AM20" s="101"/>
      <c r="AN20" s="101"/>
      <c r="AO20" s="101"/>
    </row>
    <row r="21" spans="1:41" x14ac:dyDescent="0.2">
      <c r="G21" s="126" t="s">
        <v>3</v>
      </c>
      <c r="H21" s="127" t="s">
        <v>133</v>
      </c>
      <c r="I21" s="127">
        <v>2009</v>
      </c>
      <c r="J21" s="128">
        <v>114947540.94</v>
      </c>
      <c r="K21" s="128">
        <v>262998303.75</v>
      </c>
      <c r="L21" s="128">
        <v>290464430.66000003</v>
      </c>
      <c r="M21" s="128">
        <v>322372299.43000001</v>
      </c>
      <c r="N21" s="128">
        <v>330208103.44</v>
      </c>
      <c r="O21" s="128">
        <v>337836311.05999994</v>
      </c>
      <c r="P21" s="128">
        <v>343661846.30000001</v>
      </c>
      <c r="Q21" s="128">
        <v>345118525.07000005</v>
      </c>
      <c r="R21" s="128">
        <v>346367300.33000004</v>
      </c>
      <c r="S21" s="128">
        <v>348887209.27000004</v>
      </c>
      <c r="T21" s="128">
        <v>350865063.94999999</v>
      </c>
      <c r="U21" s="128">
        <v>351357932.5</v>
      </c>
      <c r="V21" s="128">
        <v>353635275.52999997</v>
      </c>
      <c r="W21" s="128">
        <v>324894700.91000003</v>
      </c>
      <c r="X21" s="134">
        <v>322166171.54999995</v>
      </c>
      <c r="Y21" s="101"/>
      <c r="Z21" s="101"/>
      <c r="AA21" s="101"/>
      <c r="AB21" s="101"/>
      <c r="AC21" s="101"/>
      <c r="AD21" s="101"/>
      <c r="AE21" s="101"/>
      <c r="AF21" s="101"/>
      <c r="AG21" s="101"/>
      <c r="AH21" s="101"/>
      <c r="AI21" s="101"/>
      <c r="AJ21" s="101"/>
      <c r="AK21" s="101"/>
      <c r="AL21" s="101"/>
      <c r="AM21" s="101"/>
      <c r="AN21" s="101"/>
      <c r="AO21" s="101"/>
    </row>
    <row r="22" spans="1:41" x14ac:dyDescent="0.2">
      <c r="G22" s="129" t="s">
        <v>3</v>
      </c>
      <c r="H22" s="30" t="s">
        <v>133</v>
      </c>
      <c r="I22" s="30">
        <v>2010</v>
      </c>
      <c r="J22" s="31">
        <v>97445363.480000019</v>
      </c>
      <c r="K22" s="31">
        <v>221187130.88999897</v>
      </c>
      <c r="L22" s="31">
        <v>236968898.61999899</v>
      </c>
      <c r="M22" s="31">
        <v>242621647.519999</v>
      </c>
      <c r="N22" s="31">
        <v>248220630.84999898</v>
      </c>
      <c r="O22" s="31">
        <v>248799275.81999898</v>
      </c>
      <c r="P22" s="31">
        <v>248579558.30999899</v>
      </c>
      <c r="Q22" s="31">
        <v>243802447.61000001</v>
      </c>
      <c r="R22" s="31">
        <v>243511854.43000001</v>
      </c>
      <c r="S22" s="31">
        <v>243289761.23000002</v>
      </c>
      <c r="T22" s="31">
        <v>243219723.58000001</v>
      </c>
      <c r="U22" s="31">
        <v>243219353.69000003</v>
      </c>
      <c r="V22" s="31">
        <v>243496241.13000003</v>
      </c>
      <c r="W22" s="31">
        <v>243496241.13000003</v>
      </c>
      <c r="X22" s="135">
        <v>0</v>
      </c>
      <c r="Y22" s="101"/>
      <c r="Z22" s="101"/>
      <c r="AA22" s="101"/>
      <c r="AB22" s="101"/>
      <c r="AC22" s="101"/>
      <c r="AD22" s="101"/>
      <c r="AE22" s="101"/>
      <c r="AF22" s="101"/>
      <c r="AG22" s="101"/>
      <c r="AH22" s="101"/>
      <c r="AI22" s="101"/>
      <c r="AJ22" s="101"/>
      <c r="AK22" s="101"/>
      <c r="AL22" s="101"/>
      <c r="AM22" s="101"/>
      <c r="AN22" s="101"/>
      <c r="AO22" s="101"/>
    </row>
    <row r="23" spans="1:41" x14ac:dyDescent="0.2">
      <c r="A23" t="s">
        <v>222</v>
      </c>
      <c r="G23" s="130" t="s">
        <v>3</v>
      </c>
      <c r="H23" s="28" t="s">
        <v>133</v>
      </c>
      <c r="I23" s="28">
        <v>2011</v>
      </c>
      <c r="J23" s="29">
        <v>69090797.400000006</v>
      </c>
      <c r="K23" s="29">
        <v>143496250.04999998</v>
      </c>
      <c r="L23" s="29">
        <v>158626901.33000001</v>
      </c>
      <c r="M23" s="29">
        <v>166775994.58999997</v>
      </c>
      <c r="N23" s="29">
        <v>168304607.85000002</v>
      </c>
      <c r="O23" s="29">
        <v>168715639.96000001</v>
      </c>
      <c r="P23" s="29">
        <v>168703690.84</v>
      </c>
      <c r="Q23" s="29">
        <v>167981594.55999997</v>
      </c>
      <c r="R23" s="29">
        <v>167126094.21000001</v>
      </c>
      <c r="S23" s="29">
        <v>167021100.71000001</v>
      </c>
      <c r="T23" s="29">
        <v>166963105.88999999</v>
      </c>
      <c r="U23" s="29">
        <v>166979745.64000002</v>
      </c>
      <c r="V23" s="29">
        <v>166974762.08000001</v>
      </c>
      <c r="W23" s="29">
        <v>0</v>
      </c>
      <c r="X23" s="136">
        <v>0</v>
      </c>
      <c r="Y23" s="101"/>
      <c r="Z23" s="101"/>
      <c r="AA23" s="101"/>
      <c r="AB23" s="101"/>
      <c r="AC23" s="101"/>
      <c r="AD23" s="101"/>
      <c r="AE23" s="101"/>
      <c r="AF23" s="101"/>
      <c r="AG23" s="101"/>
      <c r="AH23" s="101"/>
      <c r="AI23" s="101"/>
      <c r="AJ23" s="101"/>
      <c r="AK23" s="101"/>
      <c r="AL23" s="101"/>
      <c r="AM23" s="101"/>
      <c r="AN23" s="101"/>
      <c r="AO23" s="101"/>
    </row>
    <row r="24" spans="1:41" x14ac:dyDescent="0.2">
      <c r="G24" s="129" t="s">
        <v>3</v>
      </c>
      <c r="H24" s="30" t="s">
        <v>133</v>
      </c>
      <c r="I24" s="30">
        <v>2012</v>
      </c>
      <c r="J24" s="31">
        <v>64378415.570000008</v>
      </c>
      <c r="K24" s="31">
        <v>113572338.53999996</v>
      </c>
      <c r="L24" s="31">
        <v>123269196.90000001</v>
      </c>
      <c r="M24" s="31">
        <v>125792062.35999998</v>
      </c>
      <c r="N24" s="31">
        <v>127734986.39999998</v>
      </c>
      <c r="O24" s="31">
        <v>127886804.01999998</v>
      </c>
      <c r="P24" s="31">
        <v>128242176.85999998</v>
      </c>
      <c r="Q24" s="31">
        <v>128316979.14</v>
      </c>
      <c r="R24" s="31">
        <v>128255360.97999997</v>
      </c>
      <c r="S24" s="31">
        <v>128280360.97999997</v>
      </c>
      <c r="T24" s="31">
        <v>127587204.58999999</v>
      </c>
      <c r="U24" s="31">
        <v>127604993.02</v>
      </c>
      <c r="V24" s="31">
        <v>0</v>
      </c>
      <c r="W24" s="31">
        <v>0</v>
      </c>
      <c r="X24" s="135">
        <v>0</v>
      </c>
      <c r="Y24" s="101"/>
      <c r="AA24" s="101"/>
      <c r="AB24" s="101"/>
      <c r="AC24" s="101"/>
      <c r="AD24" s="101"/>
      <c r="AE24" s="101"/>
      <c r="AF24" s="101"/>
      <c r="AG24" s="101"/>
      <c r="AH24" s="101"/>
      <c r="AI24" s="101"/>
      <c r="AJ24" s="101"/>
      <c r="AK24" s="101"/>
      <c r="AL24" s="101"/>
      <c r="AM24" s="101"/>
      <c r="AN24" s="101"/>
      <c r="AO24" s="101"/>
    </row>
    <row r="25" spans="1:41" x14ac:dyDescent="0.2">
      <c r="A25" s="5"/>
      <c r="B25" s="1"/>
      <c r="C25" s="1"/>
      <c r="D25" s="1"/>
      <c r="E25" s="1"/>
      <c r="G25" s="130" t="s">
        <v>3</v>
      </c>
      <c r="H25" s="28" t="s">
        <v>133</v>
      </c>
      <c r="I25" s="28">
        <v>2013</v>
      </c>
      <c r="J25" s="29">
        <v>76625916.680000007</v>
      </c>
      <c r="K25" s="29">
        <v>149471213.08999997</v>
      </c>
      <c r="L25" s="29">
        <v>161989356.38999999</v>
      </c>
      <c r="M25" s="29">
        <v>165496710.77999997</v>
      </c>
      <c r="N25" s="29">
        <v>166383181.24999997</v>
      </c>
      <c r="O25" s="29">
        <v>166462780.5</v>
      </c>
      <c r="P25" s="29">
        <v>163857190.74000001</v>
      </c>
      <c r="Q25" s="29">
        <v>162479123.36000001</v>
      </c>
      <c r="R25" s="29">
        <v>162743417.42000002</v>
      </c>
      <c r="S25" s="29">
        <v>162839452.53999999</v>
      </c>
      <c r="T25" s="29">
        <v>162867290.90000001</v>
      </c>
      <c r="U25" s="29">
        <v>0</v>
      </c>
      <c r="V25" s="29">
        <v>0</v>
      </c>
      <c r="W25" s="29">
        <v>0</v>
      </c>
      <c r="X25" s="136">
        <v>0</v>
      </c>
      <c r="Y25" s="101"/>
      <c r="AA25" s="101"/>
      <c r="AB25" s="101"/>
      <c r="AC25" s="101"/>
      <c r="AD25" s="101"/>
      <c r="AE25" s="101"/>
      <c r="AF25" s="101"/>
      <c r="AG25" s="101"/>
      <c r="AH25" s="101"/>
      <c r="AI25" s="101"/>
      <c r="AJ25" s="101"/>
      <c r="AK25" s="101"/>
      <c r="AL25" s="101"/>
      <c r="AM25" s="101"/>
      <c r="AN25" s="101"/>
      <c r="AO25" s="101"/>
    </row>
    <row r="26" spans="1:41" x14ac:dyDescent="0.2">
      <c r="A26" s="5"/>
      <c r="B26" s="1"/>
      <c r="C26" s="1"/>
      <c r="D26" s="1"/>
      <c r="E26" s="1"/>
      <c r="G26" s="129" t="s">
        <v>3</v>
      </c>
      <c r="H26" s="30" t="s">
        <v>133</v>
      </c>
      <c r="I26" s="30">
        <v>2014</v>
      </c>
      <c r="J26" s="31">
        <v>106879636.82000001</v>
      </c>
      <c r="K26" s="31">
        <v>145910953.41</v>
      </c>
      <c r="L26" s="31">
        <v>152955871.79000002</v>
      </c>
      <c r="M26" s="31">
        <v>153851025.91000003</v>
      </c>
      <c r="N26" s="31">
        <v>154144209.44</v>
      </c>
      <c r="O26" s="31">
        <v>154255051.13</v>
      </c>
      <c r="P26" s="31">
        <v>155534104.42000002</v>
      </c>
      <c r="Q26" s="31">
        <v>155633211.07999998</v>
      </c>
      <c r="R26" s="31">
        <v>155573594.28999999</v>
      </c>
      <c r="S26" s="31">
        <v>154586926.81999999</v>
      </c>
      <c r="T26" s="31">
        <v>0</v>
      </c>
      <c r="U26" s="31">
        <v>0</v>
      </c>
      <c r="V26" s="31">
        <v>0</v>
      </c>
      <c r="W26" s="31">
        <v>0</v>
      </c>
      <c r="X26" s="135">
        <v>0</v>
      </c>
      <c r="Y26" s="101"/>
      <c r="AA26" s="101"/>
      <c r="AB26" s="101"/>
      <c r="AC26" s="101"/>
      <c r="AD26" s="101"/>
      <c r="AE26" s="101"/>
      <c r="AF26" s="101"/>
      <c r="AG26" s="101"/>
      <c r="AH26" s="101"/>
      <c r="AI26" s="101"/>
      <c r="AJ26" s="101"/>
      <c r="AK26" s="101"/>
      <c r="AL26" s="101"/>
      <c r="AM26" s="101"/>
      <c r="AN26" s="101"/>
      <c r="AO26" s="101"/>
    </row>
    <row r="27" spans="1:41" x14ac:dyDescent="0.2">
      <c r="A27" s="5"/>
      <c r="B27" s="1"/>
      <c r="C27" s="1"/>
      <c r="D27" s="1"/>
      <c r="E27" s="1"/>
      <c r="G27" s="130" t="s">
        <v>3</v>
      </c>
      <c r="H27" s="28" t="s">
        <v>133</v>
      </c>
      <c r="I27" s="28">
        <v>2015</v>
      </c>
      <c r="J27" s="29">
        <v>62801094.649999991</v>
      </c>
      <c r="K27" s="29">
        <v>123827326.55</v>
      </c>
      <c r="L27" s="29">
        <v>132227084.77000003</v>
      </c>
      <c r="M27" s="29">
        <v>136731256.37</v>
      </c>
      <c r="N27" s="29">
        <v>139530308.75999999</v>
      </c>
      <c r="O27" s="29">
        <v>139509709.59</v>
      </c>
      <c r="P27" s="29">
        <v>139968039.61000001</v>
      </c>
      <c r="Q27" s="29">
        <v>139398660.12</v>
      </c>
      <c r="R27" s="29">
        <v>136561671.63</v>
      </c>
      <c r="S27" s="29">
        <v>0</v>
      </c>
      <c r="T27" s="29">
        <v>0</v>
      </c>
      <c r="U27" s="29">
        <v>0</v>
      </c>
      <c r="V27" s="29">
        <v>0</v>
      </c>
      <c r="W27" s="29">
        <v>0</v>
      </c>
      <c r="X27" s="136">
        <v>0</v>
      </c>
      <c r="Y27" s="101"/>
      <c r="AA27" s="101"/>
      <c r="AB27" s="101"/>
      <c r="AC27" s="101"/>
      <c r="AD27" s="101"/>
      <c r="AE27" s="101"/>
      <c r="AF27" s="101"/>
      <c r="AG27" s="101"/>
      <c r="AH27" s="101"/>
      <c r="AI27" s="101"/>
      <c r="AJ27" s="101"/>
      <c r="AK27" s="101"/>
      <c r="AL27" s="101"/>
      <c r="AM27" s="101"/>
      <c r="AN27" s="101"/>
      <c r="AO27" s="101"/>
    </row>
    <row r="28" spans="1:41" x14ac:dyDescent="0.2">
      <c r="A28" s="5"/>
      <c r="B28" s="1"/>
      <c r="C28" s="1"/>
      <c r="D28" s="1"/>
      <c r="E28" s="1"/>
      <c r="G28" s="129" t="s">
        <v>3</v>
      </c>
      <c r="H28" s="30" t="s">
        <v>133</v>
      </c>
      <c r="I28" s="30">
        <v>2016</v>
      </c>
      <c r="J28" s="31">
        <v>55481281.390000008</v>
      </c>
      <c r="K28" s="31">
        <v>103995249.00000001</v>
      </c>
      <c r="L28" s="31">
        <v>114156602.91999999</v>
      </c>
      <c r="M28" s="31">
        <v>117502043.70999999</v>
      </c>
      <c r="N28" s="31">
        <v>118476765.23</v>
      </c>
      <c r="O28" s="31">
        <v>118690962.28000002</v>
      </c>
      <c r="P28" s="31">
        <v>118157760.89000002</v>
      </c>
      <c r="Q28" s="31">
        <v>118473722.03</v>
      </c>
      <c r="R28" s="31">
        <v>0</v>
      </c>
      <c r="S28" s="31">
        <v>0</v>
      </c>
      <c r="T28" s="31">
        <v>0</v>
      </c>
      <c r="U28" s="31">
        <v>0</v>
      </c>
      <c r="V28" s="31">
        <v>0</v>
      </c>
      <c r="W28" s="31">
        <v>0</v>
      </c>
      <c r="X28" s="135">
        <v>0</v>
      </c>
      <c r="Y28" s="101"/>
      <c r="AA28" s="101"/>
      <c r="AB28" s="101"/>
      <c r="AC28" s="101"/>
      <c r="AD28" s="101"/>
      <c r="AE28" s="101"/>
      <c r="AF28" s="101"/>
      <c r="AG28" s="101"/>
      <c r="AH28" s="101"/>
      <c r="AI28" s="101"/>
      <c r="AJ28" s="101"/>
      <c r="AK28" s="101"/>
      <c r="AL28" s="101"/>
      <c r="AM28" s="101"/>
      <c r="AN28" s="101"/>
      <c r="AO28" s="101"/>
    </row>
    <row r="29" spans="1:41" x14ac:dyDescent="0.2">
      <c r="A29" s="5"/>
      <c r="B29" s="1"/>
      <c r="C29" s="1"/>
      <c r="D29" s="1"/>
      <c r="E29" s="1"/>
      <c r="G29" s="130" t="s">
        <v>3</v>
      </c>
      <c r="H29" s="28" t="s">
        <v>133</v>
      </c>
      <c r="I29" s="28">
        <v>2017</v>
      </c>
      <c r="J29" s="29">
        <v>46411193.820000008</v>
      </c>
      <c r="K29" s="29">
        <v>93639663.530000001</v>
      </c>
      <c r="L29" s="29">
        <v>103123222.71000001</v>
      </c>
      <c r="M29" s="29">
        <v>104346692.51000001</v>
      </c>
      <c r="N29" s="29">
        <v>104639250.96000001</v>
      </c>
      <c r="O29" s="29">
        <v>106226885.30000001</v>
      </c>
      <c r="P29" s="29">
        <v>106796757.30000001</v>
      </c>
      <c r="Q29" s="29">
        <v>0</v>
      </c>
      <c r="R29" s="29">
        <v>0</v>
      </c>
      <c r="S29" s="29">
        <v>0</v>
      </c>
      <c r="T29" s="29">
        <v>0</v>
      </c>
      <c r="U29" s="29">
        <v>0</v>
      </c>
      <c r="V29" s="29">
        <v>0</v>
      </c>
      <c r="W29" s="29">
        <v>0</v>
      </c>
      <c r="X29" s="136">
        <v>0</v>
      </c>
      <c r="Y29" s="101"/>
      <c r="AA29" s="101"/>
      <c r="AB29" s="101"/>
      <c r="AC29" s="101"/>
      <c r="AD29" s="101"/>
      <c r="AE29" s="101"/>
      <c r="AF29" s="101"/>
      <c r="AG29" s="101"/>
      <c r="AH29" s="101"/>
      <c r="AI29" s="101"/>
      <c r="AJ29" s="101"/>
      <c r="AK29" s="101"/>
      <c r="AL29" s="101"/>
      <c r="AM29" s="101"/>
      <c r="AN29" s="101"/>
      <c r="AO29" s="101"/>
    </row>
    <row r="30" spans="1:41" x14ac:dyDescent="0.2">
      <c r="A30" s="5"/>
      <c r="B30" s="1"/>
      <c r="C30" s="1"/>
      <c r="D30" s="1"/>
      <c r="E30" s="1"/>
      <c r="G30" s="129" t="s">
        <v>3</v>
      </c>
      <c r="H30" s="30" t="s">
        <v>133</v>
      </c>
      <c r="I30" s="30">
        <v>2018</v>
      </c>
      <c r="J30" s="31">
        <v>68839091.469999999</v>
      </c>
      <c r="K30" s="31">
        <v>111985771.17000002</v>
      </c>
      <c r="L30" s="31">
        <v>116145199.34999999</v>
      </c>
      <c r="M30" s="31">
        <v>119469337.60999998</v>
      </c>
      <c r="N30" s="31">
        <v>120253849.13999999</v>
      </c>
      <c r="O30" s="31">
        <v>119615331.00999998</v>
      </c>
      <c r="P30" s="31">
        <v>0</v>
      </c>
      <c r="Q30" s="31">
        <v>0</v>
      </c>
      <c r="R30" s="31">
        <v>0</v>
      </c>
      <c r="S30" s="31">
        <v>0</v>
      </c>
      <c r="T30" s="31">
        <v>0</v>
      </c>
      <c r="U30" s="31">
        <v>0</v>
      </c>
      <c r="V30" s="31">
        <v>0</v>
      </c>
      <c r="W30" s="31">
        <v>0</v>
      </c>
      <c r="X30" s="135">
        <v>0</v>
      </c>
      <c r="Y30" s="101"/>
      <c r="AA30" s="101"/>
      <c r="AB30" s="101"/>
      <c r="AC30" s="101"/>
      <c r="AD30" s="101"/>
      <c r="AE30" s="101"/>
      <c r="AF30" s="101"/>
      <c r="AG30" s="101"/>
      <c r="AH30" s="101"/>
      <c r="AI30" s="101"/>
      <c r="AJ30" s="101"/>
      <c r="AK30" s="101"/>
      <c r="AL30" s="101"/>
      <c r="AM30" s="101"/>
      <c r="AN30" s="101"/>
      <c r="AO30" s="101"/>
    </row>
    <row r="31" spans="1:41" x14ac:dyDescent="0.2">
      <c r="A31" s="5"/>
      <c r="B31" s="1"/>
      <c r="C31" s="1"/>
      <c r="D31" s="1"/>
      <c r="E31" s="1"/>
      <c r="G31" s="130" t="s">
        <v>3</v>
      </c>
      <c r="H31" s="28" t="s">
        <v>133</v>
      </c>
      <c r="I31" s="28">
        <v>2019</v>
      </c>
      <c r="J31" s="29">
        <v>51917053.50999999</v>
      </c>
      <c r="K31" s="29">
        <v>110214383.78000003</v>
      </c>
      <c r="L31" s="29">
        <v>129405526.61999999</v>
      </c>
      <c r="M31" s="29">
        <v>133783643.45999998</v>
      </c>
      <c r="N31" s="29">
        <v>138979273.82999998</v>
      </c>
      <c r="O31" s="29">
        <v>0</v>
      </c>
      <c r="P31" s="29">
        <v>0</v>
      </c>
      <c r="Q31" s="29">
        <v>0</v>
      </c>
      <c r="R31" s="29">
        <v>0</v>
      </c>
      <c r="S31" s="29">
        <v>0</v>
      </c>
      <c r="T31" s="29">
        <v>0</v>
      </c>
      <c r="U31" s="29">
        <v>0</v>
      </c>
      <c r="V31" s="29">
        <v>0</v>
      </c>
      <c r="W31" s="29">
        <v>0</v>
      </c>
      <c r="X31" s="136">
        <v>0</v>
      </c>
      <c r="Y31" s="101"/>
      <c r="AA31" s="101"/>
      <c r="AB31" s="101"/>
      <c r="AC31" s="101"/>
      <c r="AD31" s="101"/>
      <c r="AE31" s="101"/>
      <c r="AF31" s="101"/>
      <c r="AG31" s="101"/>
      <c r="AH31" s="101"/>
      <c r="AI31" s="101"/>
      <c r="AJ31" s="101"/>
      <c r="AK31" s="101"/>
      <c r="AL31" s="101"/>
      <c r="AM31" s="101"/>
      <c r="AN31" s="101"/>
      <c r="AO31" s="101"/>
    </row>
    <row r="32" spans="1:41" x14ac:dyDescent="0.2">
      <c r="A32" s="5"/>
      <c r="B32" s="1"/>
      <c r="C32" s="1"/>
      <c r="D32" s="1"/>
      <c r="E32" s="1"/>
      <c r="G32" s="129" t="s">
        <v>3</v>
      </c>
      <c r="H32" s="30" t="s">
        <v>133</v>
      </c>
      <c r="I32" s="30">
        <v>2020</v>
      </c>
      <c r="J32" s="31">
        <v>87361304.739999995</v>
      </c>
      <c r="K32" s="31">
        <v>198856346.53</v>
      </c>
      <c r="L32" s="31">
        <v>249577631.09000003</v>
      </c>
      <c r="M32" s="31">
        <v>281563297.79999995</v>
      </c>
      <c r="N32" s="31">
        <v>0</v>
      </c>
      <c r="O32" s="31">
        <v>0</v>
      </c>
      <c r="P32" s="31">
        <v>0</v>
      </c>
      <c r="Q32" s="31">
        <v>0</v>
      </c>
      <c r="R32" s="31">
        <v>0</v>
      </c>
      <c r="S32" s="31">
        <v>0</v>
      </c>
      <c r="T32" s="31">
        <v>0</v>
      </c>
      <c r="U32" s="31">
        <v>0</v>
      </c>
      <c r="V32" s="31">
        <v>0</v>
      </c>
      <c r="W32" s="31">
        <v>0</v>
      </c>
      <c r="X32" s="135">
        <v>0</v>
      </c>
      <c r="Y32" s="101"/>
      <c r="AA32" s="101"/>
      <c r="AB32" s="101"/>
      <c r="AC32" s="101"/>
      <c r="AD32" s="101"/>
      <c r="AE32" s="101"/>
      <c r="AF32" s="101"/>
      <c r="AG32" s="101"/>
      <c r="AH32" s="101"/>
      <c r="AI32" s="101"/>
      <c r="AJ32" s="101"/>
      <c r="AK32" s="101"/>
      <c r="AL32" s="101"/>
      <c r="AM32" s="101"/>
      <c r="AN32" s="101"/>
      <c r="AO32" s="101"/>
    </row>
    <row r="33" spans="1:41" x14ac:dyDescent="0.2">
      <c r="A33" s="5"/>
      <c r="B33" s="1"/>
      <c r="C33" s="1"/>
      <c r="D33" s="1"/>
      <c r="E33" s="1"/>
      <c r="G33" s="130" t="s">
        <v>3</v>
      </c>
      <c r="H33" s="28" t="s">
        <v>133</v>
      </c>
      <c r="I33" s="28">
        <v>2021</v>
      </c>
      <c r="J33" s="29">
        <v>56405828.059999995</v>
      </c>
      <c r="K33" s="29">
        <v>121728978.23</v>
      </c>
      <c r="L33" s="29">
        <v>132326643.11000001</v>
      </c>
      <c r="M33" s="29">
        <v>0</v>
      </c>
      <c r="N33" s="29">
        <v>0</v>
      </c>
      <c r="O33" s="29">
        <v>0</v>
      </c>
      <c r="P33" s="29">
        <v>0</v>
      </c>
      <c r="Q33" s="29">
        <v>0</v>
      </c>
      <c r="R33" s="29">
        <v>0</v>
      </c>
      <c r="S33" s="29">
        <v>0</v>
      </c>
      <c r="T33" s="29">
        <v>0</v>
      </c>
      <c r="U33" s="29">
        <v>0</v>
      </c>
      <c r="V33" s="29">
        <v>0</v>
      </c>
      <c r="W33" s="29">
        <v>0</v>
      </c>
      <c r="X33" s="136">
        <v>0</v>
      </c>
      <c r="Y33" s="101"/>
      <c r="AA33" s="101"/>
      <c r="AB33" s="101"/>
      <c r="AC33" s="101"/>
      <c r="AD33" s="101"/>
      <c r="AE33" s="101"/>
      <c r="AF33" s="101"/>
      <c r="AG33" s="101"/>
      <c r="AH33" s="101"/>
      <c r="AI33" s="101"/>
      <c r="AJ33" s="101"/>
      <c r="AK33" s="101"/>
      <c r="AL33" s="101"/>
      <c r="AM33" s="101"/>
      <c r="AN33" s="101"/>
      <c r="AO33" s="101"/>
    </row>
    <row r="34" spans="1:41" x14ac:dyDescent="0.2">
      <c r="A34" s="5"/>
      <c r="B34" s="1"/>
      <c r="C34" s="1"/>
      <c r="D34" s="1"/>
      <c r="E34" s="1"/>
      <c r="G34" s="129" t="s">
        <v>3</v>
      </c>
      <c r="H34" s="30" t="s">
        <v>133</v>
      </c>
      <c r="I34" s="30">
        <v>2022</v>
      </c>
      <c r="J34" s="31">
        <v>60804619.769999996</v>
      </c>
      <c r="K34" s="31">
        <v>129523348.37</v>
      </c>
      <c r="L34" s="31">
        <v>0</v>
      </c>
      <c r="M34" s="31">
        <v>0</v>
      </c>
      <c r="N34" s="31">
        <v>0</v>
      </c>
      <c r="O34" s="31">
        <v>0</v>
      </c>
      <c r="P34" s="31">
        <v>0</v>
      </c>
      <c r="Q34" s="31">
        <v>0</v>
      </c>
      <c r="R34" s="31">
        <v>0</v>
      </c>
      <c r="S34" s="31">
        <v>0</v>
      </c>
      <c r="T34" s="31">
        <v>0</v>
      </c>
      <c r="U34" s="31">
        <v>0</v>
      </c>
      <c r="V34" s="31">
        <v>0</v>
      </c>
      <c r="W34" s="31">
        <v>0</v>
      </c>
      <c r="X34" s="135">
        <v>0</v>
      </c>
      <c r="Y34" s="101"/>
      <c r="Z34" s="101"/>
      <c r="AA34" s="101"/>
      <c r="AB34" s="101"/>
      <c r="AC34" s="101"/>
      <c r="AD34" s="101"/>
      <c r="AE34" s="101"/>
      <c r="AF34" s="101"/>
      <c r="AG34" s="101"/>
      <c r="AH34" s="101"/>
      <c r="AI34" s="101"/>
      <c r="AJ34" s="101"/>
      <c r="AK34" s="101"/>
      <c r="AL34" s="101"/>
      <c r="AM34" s="101"/>
      <c r="AN34" s="101"/>
      <c r="AO34" s="101"/>
    </row>
    <row r="35" spans="1:41" ht="15" thickBot="1" x14ac:dyDescent="0.25">
      <c r="A35" s="5"/>
      <c r="B35" s="1"/>
      <c r="C35" s="1"/>
      <c r="D35" s="1"/>
      <c r="E35" s="1"/>
      <c r="G35" s="131" t="s">
        <v>3</v>
      </c>
      <c r="H35" s="132" t="s">
        <v>133</v>
      </c>
      <c r="I35" s="132">
        <v>2023</v>
      </c>
      <c r="J35" s="133">
        <v>77074650.620000005</v>
      </c>
      <c r="K35" s="133">
        <v>0</v>
      </c>
      <c r="L35" s="133">
        <v>0</v>
      </c>
      <c r="M35" s="133">
        <v>0</v>
      </c>
      <c r="N35" s="133">
        <v>0</v>
      </c>
      <c r="O35" s="133">
        <v>0</v>
      </c>
      <c r="P35" s="133">
        <v>0</v>
      </c>
      <c r="Q35" s="133">
        <v>0</v>
      </c>
      <c r="R35" s="133">
        <v>0</v>
      </c>
      <c r="S35" s="133">
        <v>0</v>
      </c>
      <c r="T35" s="133">
        <v>0</v>
      </c>
      <c r="U35" s="133">
        <v>0</v>
      </c>
      <c r="V35" s="133">
        <v>0</v>
      </c>
      <c r="W35" s="133">
        <v>0</v>
      </c>
      <c r="X35" s="137">
        <v>0</v>
      </c>
      <c r="Y35" s="101"/>
      <c r="AA35" s="101"/>
      <c r="AB35" s="101"/>
      <c r="AC35" s="101"/>
      <c r="AD35" s="101"/>
      <c r="AE35" s="101"/>
      <c r="AF35" s="101"/>
      <c r="AG35" s="101"/>
      <c r="AH35" s="101"/>
      <c r="AI35" s="101"/>
      <c r="AJ35" s="101"/>
      <c r="AK35" s="101"/>
      <c r="AL35" s="101"/>
      <c r="AM35" s="101"/>
      <c r="AN35" s="101"/>
      <c r="AO35" s="101"/>
    </row>
    <row r="36" spans="1:41" x14ac:dyDescent="0.2">
      <c r="A36" s="5"/>
      <c r="B36" s="1"/>
      <c r="C36" s="1"/>
      <c r="D36" s="1"/>
      <c r="E36" s="1"/>
      <c r="G36" s="126" t="s">
        <v>38</v>
      </c>
      <c r="H36" s="127" t="s">
        <v>132</v>
      </c>
      <c r="I36" s="127">
        <v>2009</v>
      </c>
      <c r="J36" s="128">
        <v>78180000.24000001</v>
      </c>
      <c r="K36" s="128">
        <v>103494193.76000001</v>
      </c>
      <c r="L36" s="128">
        <v>142568199.92999998</v>
      </c>
      <c r="M36" s="128">
        <v>152290269.16999999</v>
      </c>
      <c r="N36" s="128">
        <v>151449272.83000001</v>
      </c>
      <c r="O36" s="128">
        <v>153187504.79000002</v>
      </c>
      <c r="P36" s="128">
        <v>152886028.98000002</v>
      </c>
      <c r="Q36" s="128">
        <v>149010926.00999999</v>
      </c>
      <c r="R36" s="128">
        <v>147931024.73000002</v>
      </c>
      <c r="S36" s="128">
        <v>147350249.21000001</v>
      </c>
      <c r="T36" s="128">
        <v>146176809.81</v>
      </c>
      <c r="U36" s="128">
        <v>146315606.31</v>
      </c>
      <c r="V36" s="128">
        <v>147232467.24000001</v>
      </c>
      <c r="W36" s="128">
        <v>148053027.23000002</v>
      </c>
      <c r="X36" s="134">
        <v>148151653.37000003</v>
      </c>
      <c r="Y36" s="101"/>
      <c r="AA36" s="101"/>
      <c r="AB36" s="101"/>
      <c r="AC36" s="101"/>
      <c r="AD36" s="101"/>
      <c r="AE36" s="101"/>
      <c r="AF36" s="101"/>
      <c r="AG36" s="101"/>
      <c r="AH36" s="101"/>
      <c r="AI36" s="101"/>
      <c r="AJ36" s="101"/>
      <c r="AK36" s="101"/>
      <c r="AL36" s="101"/>
      <c r="AM36" s="101"/>
      <c r="AN36" s="101"/>
      <c r="AO36" s="101"/>
    </row>
    <row r="37" spans="1:41" x14ac:dyDescent="0.2">
      <c r="A37" s="5"/>
      <c r="B37" s="1"/>
      <c r="C37" s="1"/>
      <c r="D37" s="1"/>
      <c r="E37" s="1"/>
      <c r="G37" s="129" t="s">
        <v>38</v>
      </c>
      <c r="H37" s="30" t="s">
        <v>132</v>
      </c>
      <c r="I37" s="30">
        <v>2010</v>
      </c>
      <c r="J37" s="31">
        <v>75626396.702584997</v>
      </c>
      <c r="K37" s="31">
        <v>102951445.88905603</v>
      </c>
      <c r="L37" s="31">
        <v>137594097.09999999</v>
      </c>
      <c r="M37" s="31">
        <v>144103458.29999998</v>
      </c>
      <c r="N37" s="31">
        <v>148546917.70000002</v>
      </c>
      <c r="O37" s="31">
        <v>148995831.88999999</v>
      </c>
      <c r="P37" s="31">
        <v>147187289.70000002</v>
      </c>
      <c r="Q37" s="31">
        <v>146801765.09</v>
      </c>
      <c r="R37" s="31">
        <v>145503497.88999999</v>
      </c>
      <c r="S37" s="31">
        <v>144827025.82999998</v>
      </c>
      <c r="T37" s="31">
        <v>144264702.21000001</v>
      </c>
      <c r="U37" s="31">
        <v>145262655.92000002</v>
      </c>
      <c r="V37" s="31">
        <v>145126044.73000002</v>
      </c>
      <c r="W37" s="31">
        <v>146120143.75</v>
      </c>
      <c r="X37" s="135">
        <v>0</v>
      </c>
      <c r="Y37" s="101"/>
      <c r="AA37" s="101"/>
      <c r="AB37" s="101"/>
      <c r="AC37" s="101"/>
      <c r="AD37" s="101"/>
      <c r="AE37" s="101"/>
      <c r="AF37" s="101"/>
      <c r="AG37" s="101"/>
      <c r="AH37" s="101"/>
      <c r="AI37" s="101"/>
      <c r="AJ37" s="101"/>
      <c r="AK37" s="101"/>
      <c r="AL37" s="101"/>
      <c r="AM37" s="101"/>
      <c r="AN37" s="101"/>
      <c r="AO37" s="101"/>
    </row>
    <row r="38" spans="1:41" x14ac:dyDescent="0.2">
      <c r="A38" s="5"/>
      <c r="B38" s="1"/>
      <c r="C38" s="1"/>
      <c r="D38" s="1"/>
      <c r="E38" s="1"/>
      <c r="G38" s="130" t="s">
        <v>38</v>
      </c>
      <c r="H38" s="28" t="s">
        <v>132</v>
      </c>
      <c r="I38" s="28">
        <v>2011</v>
      </c>
      <c r="J38" s="29">
        <v>70626291.229999989</v>
      </c>
      <c r="K38" s="29">
        <v>110304154.44801798</v>
      </c>
      <c r="L38" s="29">
        <v>143009822.00976697</v>
      </c>
      <c r="M38" s="29">
        <v>158836917.59005499</v>
      </c>
      <c r="N38" s="29">
        <v>168542262.26603901</v>
      </c>
      <c r="O38" s="29">
        <v>166502405.84494799</v>
      </c>
      <c r="P38" s="29">
        <v>165512995.78809297</v>
      </c>
      <c r="Q38" s="29">
        <v>165585148.55381501</v>
      </c>
      <c r="R38" s="29">
        <v>163039499.38594598</v>
      </c>
      <c r="S38" s="29">
        <v>162295551.72594601</v>
      </c>
      <c r="T38" s="29">
        <v>162822677.65835199</v>
      </c>
      <c r="U38" s="29">
        <v>163070135.43901098</v>
      </c>
      <c r="V38" s="29">
        <v>164626279.419011</v>
      </c>
      <c r="W38" s="29">
        <v>0</v>
      </c>
      <c r="X38" s="136">
        <v>0</v>
      </c>
      <c r="Y38" s="101"/>
      <c r="AA38" s="101"/>
      <c r="AB38" s="101"/>
      <c r="AC38" s="101"/>
      <c r="AD38" s="101"/>
      <c r="AE38" s="101"/>
      <c r="AF38" s="101"/>
      <c r="AG38" s="101"/>
      <c r="AH38" s="101"/>
      <c r="AI38" s="101"/>
      <c r="AJ38" s="101"/>
      <c r="AK38" s="101"/>
      <c r="AL38" s="101"/>
      <c r="AM38" s="101"/>
      <c r="AN38" s="101"/>
      <c r="AO38" s="101"/>
    </row>
    <row r="39" spans="1:41" x14ac:dyDescent="0.2">
      <c r="A39" s="5"/>
      <c r="B39" s="1"/>
      <c r="C39" s="1"/>
      <c r="D39" s="1"/>
      <c r="E39" s="1"/>
      <c r="G39" s="129" t="s">
        <v>38</v>
      </c>
      <c r="H39" s="30" t="s">
        <v>132</v>
      </c>
      <c r="I39" s="30">
        <v>2012</v>
      </c>
      <c r="J39" s="31">
        <v>71023894.163916007</v>
      </c>
      <c r="K39" s="31">
        <v>104606697.67</v>
      </c>
      <c r="L39" s="31">
        <v>142105120.63999999</v>
      </c>
      <c r="M39" s="31">
        <v>161135242.132781</v>
      </c>
      <c r="N39" s="31">
        <v>165395702.51999998</v>
      </c>
      <c r="O39" s="31">
        <v>165345834.68000001</v>
      </c>
      <c r="P39" s="31">
        <v>163819942.94999999</v>
      </c>
      <c r="Q39" s="31">
        <v>164117531.21000001</v>
      </c>
      <c r="R39" s="31">
        <v>162728599.25999999</v>
      </c>
      <c r="S39" s="31">
        <v>162784427.72999999</v>
      </c>
      <c r="T39" s="31">
        <v>161287856.27000001</v>
      </c>
      <c r="U39" s="31">
        <v>163218244.49999997</v>
      </c>
      <c r="V39" s="31">
        <v>0</v>
      </c>
      <c r="W39" s="31">
        <v>0</v>
      </c>
      <c r="X39" s="135">
        <v>0</v>
      </c>
      <c r="Y39" s="101"/>
      <c r="AA39" s="101"/>
      <c r="AB39" s="101"/>
      <c r="AC39" s="101"/>
      <c r="AD39" s="101"/>
      <c r="AE39" s="101"/>
      <c r="AF39" s="101"/>
      <c r="AG39" s="101"/>
      <c r="AH39" s="101"/>
      <c r="AI39" s="101"/>
      <c r="AJ39" s="101"/>
      <c r="AK39" s="101"/>
      <c r="AL39" s="101"/>
      <c r="AM39" s="101"/>
      <c r="AN39" s="101"/>
      <c r="AO39" s="101"/>
    </row>
    <row r="40" spans="1:41" x14ac:dyDescent="0.2">
      <c r="G40" s="130" t="s">
        <v>38</v>
      </c>
      <c r="H40" s="28" t="s">
        <v>132</v>
      </c>
      <c r="I40" s="28">
        <v>2013</v>
      </c>
      <c r="J40" s="29">
        <v>71125827.656783998</v>
      </c>
      <c r="K40" s="29">
        <v>108465460.40109399</v>
      </c>
      <c r="L40" s="29">
        <v>147066935.22399801</v>
      </c>
      <c r="M40" s="29">
        <v>166164647.06999999</v>
      </c>
      <c r="N40" s="29">
        <v>167202030.13</v>
      </c>
      <c r="O40" s="29">
        <v>168438065.73000005</v>
      </c>
      <c r="P40" s="29">
        <v>167855322.87</v>
      </c>
      <c r="Q40" s="29">
        <v>166652926.88</v>
      </c>
      <c r="R40" s="29">
        <v>168003210.35220802</v>
      </c>
      <c r="S40" s="29">
        <v>166007352.78000003</v>
      </c>
      <c r="T40" s="29">
        <v>165251040.84000003</v>
      </c>
      <c r="U40" s="29">
        <v>0</v>
      </c>
      <c r="V40" s="29">
        <v>0</v>
      </c>
      <c r="W40" s="29">
        <v>0</v>
      </c>
      <c r="X40" s="136">
        <v>0</v>
      </c>
      <c r="Y40" s="101"/>
      <c r="AA40" s="101"/>
      <c r="AB40" s="101"/>
      <c r="AC40" s="101"/>
      <c r="AD40" s="101"/>
      <c r="AE40" s="101"/>
      <c r="AF40" s="101"/>
      <c r="AG40" s="101"/>
      <c r="AH40" s="101"/>
      <c r="AI40" s="101"/>
      <c r="AJ40" s="101"/>
      <c r="AK40" s="101"/>
      <c r="AL40" s="101"/>
      <c r="AM40" s="101"/>
      <c r="AN40" s="101"/>
      <c r="AO40" s="101"/>
    </row>
    <row r="41" spans="1:41" x14ac:dyDescent="0.2">
      <c r="G41" s="129" t="s">
        <v>38</v>
      </c>
      <c r="H41" s="30" t="s">
        <v>132</v>
      </c>
      <c r="I41" s="30">
        <v>2014</v>
      </c>
      <c r="J41" s="31">
        <v>91330624.789999992</v>
      </c>
      <c r="K41" s="31">
        <v>138998484.27697301</v>
      </c>
      <c r="L41" s="31">
        <v>179864136.323466</v>
      </c>
      <c r="M41" s="31">
        <v>190495133.49422002</v>
      </c>
      <c r="N41" s="31">
        <v>196932433.53691098</v>
      </c>
      <c r="O41" s="31">
        <v>195714918.682282</v>
      </c>
      <c r="P41" s="31">
        <v>191421310.38715702</v>
      </c>
      <c r="Q41" s="31">
        <v>189541080.50943202</v>
      </c>
      <c r="R41" s="31">
        <v>189147756.35407802</v>
      </c>
      <c r="S41" s="31">
        <v>187727151.13079101</v>
      </c>
      <c r="T41" s="31">
        <v>0</v>
      </c>
      <c r="U41" s="31">
        <v>0</v>
      </c>
      <c r="V41" s="31">
        <v>0</v>
      </c>
      <c r="W41" s="31">
        <v>0</v>
      </c>
      <c r="X41" s="135">
        <v>0</v>
      </c>
      <c r="Y41" s="101"/>
      <c r="AA41" s="101"/>
      <c r="AB41" s="101"/>
      <c r="AC41" s="101"/>
      <c r="AD41" s="101"/>
      <c r="AE41" s="101"/>
      <c r="AF41" s="101"/>
      <c r="AG41" s="101"/>
      <c r="AH41" s="101"/>
      <c r="AI41" s="101"/>
      <c r="AJ41" s="101"/>
      <c r="AK41" s="101"/>
      <c r="AL41" s="101"/>
      <c r="AM41" s="101"/>
      <c r="AN41" s="101"/>
      <c r="AO41" s="101"/>
    </row>
    <row r="42" spans="1:41" x14ac:dyDescent="0.2">
      <c r="G42" s="130" t="s">
        <v>38</v>
      </c>
      <c r="H42" s="28" t="s">
        <v>132</v>
      </c>
      <c r="I42" s="28">
        <v>2015</v>
      </c>
      <c r="J42" s="29">
        <v>86539738.258264005</v>
      </c>
      <c r="K42" s="29">
        <v>136538013.019173</v>
      </c>
      <c r="L42" s="29">
        <v>174987640.86727202</v>
      </c>
      <c r="M42" s="29">
        <v>189894516.80000004</v>
      </c>
      <c r="N42" s="29">
        <v>190764680.36999997</v>
      </c>
      <c r="O42" s="29">
        <v>185300105.12999997</v>
      </c>
      <c r="P42" s="29">
        <v>182954157.66999999</v>
      </c>
      <c r="Q42" s="29">
        <v>179052205.45999998</v>
      </c>
      <c r="R42" s="29">
        <v>175596972.35000002</v>
      </c>
      <c r="S42" s="29">
        <v>0</v>
      </c>
      <c r="T42" s="29">
        <v>0</v>
      </c>
      <c r="U42" s="29">
        <v>0</v>
      </c>
      <c r="V42" s="29">
        <v>0</v>
      </c>
      <c r="W42" s="29">
        <v>0</v>
      </c>
      <c r="X42" s="136">
        <v>0</v>
      </c>
      <c r="Y42" s="101"/>
      <c r="AA42" s="101"/>
      <c r="AB42" s="101"/>
      <c r="AC42" s="101"/>
      <c r="AD42" s="101"/>
      <c r="AE42" s="101"/>
      <c r="AF42" s="101"/>
      <c r="AG42" s="101"/>
      <c r="AH42" s="101"/>
      <c r="AI42" s="101"/>
      <c r="AJ42" s="101"/>
      <c r="AK42" s="101"/>
      <c r="AL42" s="101"/>
      <c r="AM42" s="101"/>
      <c r="AN42" s="101"/>
      <c r="AO42" s="101"/>
    </row>
    <row r="43" spans="1:41" x14ac:dyDescent="0.2">
      <c r="G43" s="129" t="s">
        <v>38</v>
      </c>
      <c r="H43" s="30" t="s">
        <v>132</v>
      </c>
      <c r="I43" s="30">
        <v>2016</v>
      </c>
      <c r="J43" s="31">
        <v>80536704.930000007</v>
      </c>
      <c r="K43" s="31">
        <v>113309984.8</v>
      </c>
      <c r="L43" s="31">
        <v>153453283.58000001</v>
      </c>
      <c r="M43" s="31">
        <v>160789919.38000003</v>
      </c>
      <c r="N43" s="31">
        <v>158290766.95000002</v>
      </c>
      <c r="O43" s="31">
        <v>158841191.72</v>
      </c>
      <c r="P43" s="31">
        <v>154996813.17000005</v>
      </c>
      <c r="Q43" s="31">
        <v>152708619.47</v>
      </c>
      <c r="R43" s="31">
        <v>0</v>
      </c>
      <c r="S43" s="31">
        <v>0</v>
      </c>
      <c r="T43" s="31">
        <v>0</v>
      </c>
      <c r="U43" s="31">
        <v>0</v>
      </c>
      <c r="V43" s="31">
        <v>0</v>
      </c>
      <c r="W43" s="31">
        <v>0</v>
      </c>
      <c r="X43" s="135">
        <v>0</v>
      </c>
      <c r="Y43" s="101"/>
      <c r="AA43" s="101"/>
      <c r="AB43" s="101"/>
      <c r="AC43" s="101"/>
      <c r="AD43" s="101"/>
      <c r="AE43" s="101"/>
      <c r="AF43" s="101"/>
      <c r="AG43" s="101"/>
      <c r="AH43" s="101"/>
      <c r="AI43" s="101"/>
      <c r="AJ43" s="101"/>
      <c r="AK43" s="101"/>
      <c r="AL43" s="101"/>
      <c r="AM43" s="101"/>
      <c r="AN43" s="101"/>
      <c r="AO43" s="101"/>
    </row>
    <row r="44" spans="1:41" x14ac:dyDescent="0.2">
      <c r="G44" s="130" t="s">
        <v>38</v>
      </c>
      <c r="H44" s="28" t="s">
        <v>132</v>
      </c>
      <c r="I44" s="28">
        <v>2017</v>
      </c>
      <c r="J44" s="29">
        <v>72458401.75</v>
      </c>
      <c r="K44" s="29">
        <v>110573940.34355201</v>
      </c>
      <c r="L44" s="29">
        <v>146792715.09855202</v>
      </c>
      <c r="M44" s="29">
        <v>154967767.29745802</v>
      </c>
      <c r="N44" s="29">
        <v>156981701.64974499</v>
      </c>
      <c r="O44" s="29">
        <v>155969070.83171901</v>
      </c>
      <c r="P44" s="29">
        <v>152851276.860194</v>
      </c>
      <c r="Q44" s="29">
        <v>0</v>
      </c>
      <c r="R44" s="29">
        <v>0</v>
      </c>
      <c r="S44" s="29">
        <v>0</v>
      </c>
      <c r="T44" s="29">
        <v>0</v>
      </c>
      <c r="U44" s="29">
        <v>0</v>
      </c>
      <c r="V44" s="29">
        <v>0</v>
      </c>
      <c r="W44" s="29">
        <v>0</v>
      </c>
      <c r="X44" s="136">
        <v>0</v>
      </c>
      <c r="Y44" s="101"/>
      <c r="AA44" s="101"/>
      <c r="AB44" s="101"/>
      <c r="AC44" s="101"/>
      <c r="AD44" s="101"/>
      <c r="AE44" s="101"/>
      <c r="AF44" s="101"/>
      <c r="AG44" s="101"/>
      <c r="AH44" s="101"/>
      <c r="AI44" s="101"/>
      <c r="AJ44" s="101"/>
      <c r="AK44" s="101"/>
      <c r="AL44" s="101"/>
      <c r="AM44" s="101"/>
      <c r="AN44" s="101"/>
      <c r="AO44" s="101"/>
    </row>
    <row r="45" spans="1:41" x14ac:dyDescent="0.2">
      <c r="G45" s="129" t="s">
        <v>38</v>
      </c>
      <c r="H45" s="30" t="s">
        <v>132</v>
      </c>
      <c r="I45" s="30">
        <v>2018</v>
      </c>
      <c r="J45" s="31">
        <v>84744595.63000001</v>
      </c>
      <c r="K45" s="31">
        <v>113352501.88999999</v>
      </c>
      <c r="L45" s="31">
        <v>133584288.91</v>
      </c>
      <c r="M45" s="31">
        <v>140470226.19</v>
      </c>
      <c r="N45" s="31">
        <v>141975054.75338098</v>
      </c>
      <c r="O45" s="31">
        <v>140692378.742679</v>
      </c>
      <c r="P45" s="31">
        <v>0</v>
      </c>
      <c r="Q45" s="31">
        <v>0</v>
      </c>
      <c r="R45" s="31">
        <v>0</v>
      </c>
      <c r="S45" s="31">
        <v>0</v>
      </c>
      <c r="T45" s="31">
        <v>0</v>
      </c>
      <c r="U45" s="31">
        <v>0</v>
      </c>
      <c r="V45" s="31">
        <v>0</v>
      </c>
      <c r="W45" s="31">
        <v>0</v>
      </c>
      <c r="X45" s="135">
        <v>0</v>
      </c>
      <c r="Y45" s="101"/>
      <c r="AA45" s="101"/>
      <c r="AB45" s="101"/>
      <c r="AC45" s="101"/>
      <c r="AD45" s="101"/>
      <c r="AE45" s="101"/>
      <c r="AF45" s="101"/>
      <c r="AG45" s="101"/>
      <c r="AH45" s="101"/>
      <c r="AI45" s="101"/>
      <c r="AJ45" s="101"/>
      <c r="AK45" s="101"/>
      <c r="AL45" s="101"/>
      <c r="AM45" s="101"/>
      <c r="AN45" s="101"/>
      <c r="AO45" s="101"/>
    </row>
    <row r="46" spans="1:41" x14ac:dyDescent="0.2">
      <c r="G46" s="130" t="s">
        <v>38</v>
      </c>
      <c r="H46" s="28" t="s">
        <v>132</v>
      </c>
      <c r="I46" s="28">
        <v>2019</v>
      </c>
      <c r="J46" s="29">
        <v>61547041.359999999</v>
      </c>
      <c r="K46" s="29">
        <v>78482936.199525997</v>
      </c>
      <c r="L46" s="29">
        <v>101072717.354074</v>
      </c>
      <c r="M46" s="29">
        <v>108314397.29407401</v>
      </c>
      <c r="N46" s="29">
        <v>115603281.11273499</v>
      </c>
      <c r="O46" s="29">
        <v>0</v>
      </c>
      <c r="P46" s="29">
        <v>0</v>
      </c>
      <c r="Q46" s="29">
        <v>0</v>
      </c>
      <c r="R46" s="29">
        <v>0</v>
      </c>
      <c r="S46" s="29">
        <v>0</v>
      </c>
      <c r="T46" s="29">
        <v>0</v>
      </c>
      <c r="U46" s="29">
        <v>0</v>
      </c>
      <c r="V46" s="29">
        <v>0</v>
      </c>
      <c r="W46" s="29">
        <v>0</v>
      </c>
      <c r="X46" s="136">
        <v>0</v>
      </c>
      <c r="Y46" s="101"/>
      <c r="AA46" s="101"/>
      <c r="AB46" s="101"/>
      <c r="AC46" s="101"/>
      <c r="AD46" s="101"/>
      <c r="AE46" s="101"/>
      <c r="AF46" s="101"/>
      <c r="AG46" s="101"/>
      <c r="AH46" s="101"/>
      <c r="AI46" s="101"/>
      <c r="AJ46" s="101"/>
      <c r="AK46" s="101"/>
      <c r="AL46" s="101"/>
      <c r="AM46" s="101"/>
      <c r="AN46" s="101"/>
      <c r="AO46" s="101"/>
    </row>
    <row r="47" spans="1:41" x14ac:dyDescent="0.2">
      <c r="G47" s="129" t="s">
        <v>38</v>
      </c>
      <c r="H47" s="30" t="s">
        <v>132</v>
      </c>
      <c r="I47" s="30">
        <v>2020</v>
      </c>
      <c r="J47" s="31">
        <v>53710108.169999994</v>
      </c>
      <c r="K47" s="31">
        <v>63425040.300000012</v>
      </c>
      <c r="L47" s="31">
        <v>77897107.930000007</v>
      </c>
      <c r="M47" s="31">
        <v>88079173.319999993</v>
      </c>
      <c r="N47" s="31">
        <v>0</v>
      </c>
      <c r="O47" s="31">
        <v>0</v>
      </c>
      <c r="P47" s="31">
        <v>0</v>
      </c>
      <c r="Q47" s="31">
        <v>0</v>
      </c>
      <c r="R47" s="31">
        <v>0</v>
      </c>
      <c r="S47" s="31">
        <v>0</v>
      </c>
      <c r="T47" s="31">
        <v>0</v>
      </c>
      <c r="U47" s="31">
        <v>0</v>
      </c>
      <c r="V47" s="31">
        <v>0</v>
      </c>
      <c r="W47" s="31">
        <v>0</v>
      </c>
      <c r="X47" s="135">
        <v>0</v>
      </c>
      <c r="Y47" s="101"/>
      <c r="AA47" s="101"/>
      <c r="AB47" s="101"/>
      <c r="AC47" s="101"/>
      <c r="AD47" s="101"/>
      <c r="AE47" s="101"/>
      <c r="AF47" s="101"/>
      <c r="AG47" s="101"/>
      <c r="AH47" s="101"/>
      <c r="AI47" s="101"/>
      <c r="AJ47" s="101"/>
      <c r="AK47" s="101"/>
      <c r="AL47" s="101"/>
      <c r="AM47" s="101"/>
      <c r="AN47" s="101"/>
      <c r="AO47" s="101"/>
    </row>
    <row r="48" spans="1:41" x14ac:dyDescent="0.2">
      <c r="G48" s="130" t="s">
        <v>38</v>
      </c>
      <c r="H48" s="28" t="s">
        <v>132</v>
      </c>
      <c r="I48" s="28">
        <v>2021</v>
      </c>
      <c r="J48" s="29">
        <v>46906282.075883001</v>
      </c>
      <c r="K48" s="29">
        <v>59063007.565882996</v>
      </c>
      <c r="L48" s="29">
        <v>85873556.269700006</v>
      </c>
      <c r="M48" s="29">
        <v>0</v>
      </c>
      <c r="N48" s="29">
        <v>0</v>
      </c>
      <c r="O48" s="29">
        <v>0</v>
      </c>
      <c r="P48" s="29">
        <v>0</v>
      </c>
      <c r="Q48" s="29">
        <v>0</v>
      </c>
      <c r="R48" s="29">
        <v>0</v>
      </c>
      <c r="S48" s="29">
        <v>0</v>
      </c>
      <c r="T48" s="29">
        <v>0</v>
      </c>
      <c r="U48" s="29">
        <v>0</v>
      </c>
      <c r="V48" s="29">
        <v>0</v>
      </c>
      <c r="W48" s="29">
        <v>0</v>
      </c>
      <c r="X48" s="136">
        <v>0</v>
      </c>
      <c r="Y48" s="101"/>
      <c r="Z48" s="101"/>
      <c r="AA48" s="101"/>
      <c r="AB48" s="101"/>
      <c r="AC48" s="101"/>
      <c r="AD48" s="101"/>
      <c r="AE48" s="101"/>
      <c r="AF48" s="101"/>
      <c r="AG48" s="101"/>
      <c r="AH48" s="101"/>
      <c r="AI48" s="101"/>
      <c r="AJ48" s="101"/>
      <c r="AK48" s="101"/>
      <c r="AL48" s="101"/>
      <c r="AM48" s="101"/>
      <c r="AN48" s="101"/>
      <c r="AO48" s="101"/>
    </row>
    <row r="49" spans="7:41" x14ac:dyDescent="0.2">
      <c r="G49" s="129" t="s">
        <v>38</v>
      </c>
      <c r="H49" s="30" t="s">
        <v>132</v>
      </c>
      <c r="I49" s="30">
        <v>2022</v>
      </c>
      <c r="J49" s="31">
        <v>55083107.315817997</v>
      </c>
      <c r="K49" s="31">
        <v>76729685.565784007</v>
      </c>
      <c r="L49" s="31">
        <v>0</v>
      </c>
      <c r="M49" s="31">
        <v>0</v>
      </c>
      <c r="N49" s="31">
        <v>0</v>
      </c>
      <c r="O49" s="31">
        <v>0</v>
      </c>
      <c r="P49" s="31">
        <v>0</v>
      </c>
      <c r="Q49" s="31">
        <v>0</v>
      </c>
      <c r="R49" s="31">
        <v>0</v>
      </c>
      <c r="S49" s="31">
        <v>0</v>
      </c>
      <c r="T49" s="31">
        <v>0</v>
      </c>
      <c r="U49" s="31">
        <v>0</v>
      </c>
      <c r="V49" s="31">
        <v>0</v>
      </c>
      <c r="W49" s="31">
        <v>0</v>
      </c>
      <c r="X49" s="135">
        <v>0</v>
      </c>
      <c r="Y49" s="101"/>
      <c r="AA49" s="101"/>
      <c r="AB49" s="101"/>
      <c r="AC49" s="101"/>
      <c r="AD49" s="101"/>
      <c r="AE49" s="101"/>
      <c r="AF49" s="101"/>
      <c r="AG49" s="101"/>
      <c r="AH49" s="101"/>
      <c r="AI49" s="101"/>
      <c r="AJ49" s="101"/>
      <c r="AK49" s="101"/>
      <c r="AL49" s="101"/>
      <c r="AM49" s="101"/>
      <c r="AN49" s="101"/>
      <c r="AO49" s="101"/>
    </row>
    <row r="50" spans="7:41" ht="15" thickBot="1" x14ac:dyDescent="0.25">
      <c r="G50" s="131" t="s">
        <v>38</v>
      </c>
      <c r="H50" s="132" t="s">
        <v>132</v>
      </c>
      <c r="I50" s="132">
        <v>2023</v>
      </c>
      <c r="J50" s="133">
        <v>50939894.07</v>
      </c>
      <c r="K50" s="133">
        <v>0</v>
      </c>
      <c r="L50" s="133">
        <v>0</v>
      </c>
      <c r="M50" s="133">
        <v>0</v>
      </c>
      <c r="N50" s="133">
        <v>0</v>
      </c>
      <c r="O50" s="133">
        <v>0</v>
      </c>
      <c r="P50" s="133">
        <v>0</v>
      </c>
      <c r="Q50" s="133">
        <v>0</v>
      </c>
      <c r="R50" s="133">
        <v>0</v>
      </c>
      <c r="S50" s="133">
        <v>0</v>
      </c>
      <c r="T50" s="133">
        <v>0</v>
      </c>
      <c r="U50" s="133">
        <v>0</v>
      </c>
      <c r="V50" s="133">
        <v>0</v>
      </c>
      <c r="W50" s="133">
        <v>0</v>
      </c>
      <c r="X50" s="137">
        <v>0</v>
      </c>
      <c r="Y50" s="101"/>
      <c r="AA50" s="101"/>
      <c r="AB50" s="101"/>
      <c r="AC50" s="101"/>
      <c r="AD50" s="101"/>
      <c r="AE50" s="101"/>
      <c r="AF50" s="101"/>
      <c r="AG50" s="101"/>
      <c r="AH50" s="101"/>
      <c r="AI50" s="101"/>
      <c r="AJ50" s="101"/>
      <c r="AK50" s="101"/>
      <c r="AL50" s="101"/>
      <c r="AM50" s="101"/>
      <c r="AN50" s="101"/>
      <c r="AO50" s="101"/>
    </row>
    <row r="51" spans="7:41" x14ac:dyDescent="0.2">
      <c r="G51" s="126" t="s">
        <v>38</v>
      </c>
      <c r="H51" s="127" t="s">
        <v>133</v>
      </c>
      <c r="I51" s="127">
        <v>2009</v>
      </c>
      <c r="J51" s="128">
        <v>3986752.0400000005</v>
      </c>
      <c r="K51" s="128">
        <v>14200635.059999999</v>
      </c>
      <c r="L51" s="128">
        <v>35016279.390000001</v>
      </c>
      <c r="M51" s="128">
        <v>63483645.070000008</v>
      </c>
      <c r="N51" s="128">
        <v>88370618.340000018</v>
      </c>
      <c r="O51" s="128">
        <v>108180840.41000001</v>
      </c>
      <c r="P51" s="128">
        <v>123016418.87</v>
      </c>
      <c r="Q51" s="128">
        <v>130954445.94</v>
      </c>
      <c r="R51" s="128">
        <v>137172066.23999998</v>
      </c>
      <c r="S51" s="128">
        <v>140283631.28000003</v>
      </c>
      <c r="T51" s="128">
        <v>142814281.34999999</v>
      </c>
      <c r="U51" s="128">
        <v>144236669.75000003</v>
      </c>
      <c r="V51" s="128">
        <v>144660259.15000004</v>
      </c>
      <c r="W51" s="128">
        <v>145183463.71000004</v>
      </c>
      <c r="X51" s="134">
        <v>146033111.79000002</v>
      </c>
      <c r="Y51" s="101"/>
      <c r="AA51" s="101"/>
      <c r="AB51" s="101"/>
      <c r="AC51" s="101"/>
      <c r="AD51" s="101"/>
      <c r="AE51" s="101"/>
      <c r="AF51" s="101"/>
      <c r="AG51" s="101"/>
      <c r="AH51" s="101"/>
      <c r="AI51" s="101"/>
      <c r="AJ51" s="101"/>
      <c r="AK51" s="101"/>
      <c r="AL51" s="101"/>
      <c r="AM51" s="101"/>
      <c r="AN51" s="101"/>
      <c r="AO51" s="101"/>
    </row>
    <row r="52" spans="7:41" x14ac:dyDescent="0.2">
      <c r="G52" s="129" t="s">
        <v>38</v>
      </c>
      <c r="H52" s="30" t="s">
        <v>133</v>
      </c>
      <c r="I52" s="30">
        <v>2010</v>
      </c>
      <c r="J52" s="31">
        <v>3432045.76</v>
      </c>
      <c r="K52" s="31">
        <v>13259515.460000001</v>
      </c>
      <c r="L52" s="31">
        <v>30490956.130000003</v>
      </c>
      <c r="M52" s="31">
        <v>56076812.400000006</v>
      </c>
      <c r="N52" s="31">
        <v>76508855.940000013</v>
      </c>
      <c r="O52" s="31">
        <v>98241551.270000011</v>
      </c>
      <c r="P52" s="31">
        <v>115331492.60000002</v>
      </c>
      <c r="Q52" s="31">
        <v>122933105.28</v>
      </c>
      <c r="R52" s="31">
        <v>132864211.88</v>
      </c>
      <c r="S52" s="31">
        <v>136688665.57999998</v>
      </c>
      <c r="T52" s="31">
        <v>138155200.82000002</v>
      </c>
      <c r="U52" s="31">
        <v>138633095.63999999</v>
      </c>
      <c r="V52" s="31">
        <v>139499209.39000002</v>
      </c>
      <c r="W52" s="31">
        <v>140296213.72</v>
      </c>
      <c r="X52" s="135">
        <v>0</v>
      </c>
      <c r="Y52" s="101"/>
      <c r="AA52" s="101"/>
      <c r="AB52" s="101"/>
      <c r="AC52" s="101"/>
      <c r="AD52" s="101"/>
      <c r="AE52" s="101"/>
      <c r="AF52" s="101"/>
      <c r="AG52" s="101"/>
      <c r="AH52" s="101"/>
      <c r="AI52" s="101"/>
      <c r="AJ52" s="101"/>
      <c r="AK52" s="101"/>
      <c r="AL52" s="101"/>
      <c r="AM52" s="101"/>
      <c r="AN52" s="101"/>
      <c r="AO52" s="101"/>
    </row>
    <row r="53" spans="7:41" x14ac:dyDescent="0.2">
      <c r="G53" s="130" t="s">
        <v>38</v>
      </c>
      <c r="H53" s="28" t="s">
        <v>133</v>
      </c>
      <c r="I53" s="28">
        <v>2011</v>
      </c>
      <c r="J53" s="29">
        <v>4054860.7600000002</v>
      </c>
      <c r="K53" s="29">
        <v>11369821.469999999</v>
      </c>
      <c r="L53" s="29">
        <v>30509175.75</v>
      </c>
      <c r="M53" s="29">
        <v>55364262.410000004</v>
      </c>
      <c r="N53" s="29">
        <v>88391166.430000007</v>
      </c>
      <c r="O53" s="29">
        <v>115511457.37</v>
      </c>
      <c r="P53" s="29">
        <v>132601389.25</v>
      </c>
      <c r="Q53" s="29">
        <v>143988048.36000001</v>
      </c>
      <c r="R53" s="29">
        <v>150960992.14431199</v>
      </c>
      <c r="S53" s="29">
        <v>154156237.68431199</v>
      </c>
      <c r="T53" s="29">
        <v>157185188.80431199</v>
      </c>
      <c r="U53" s="29">
        <v>158330149.09431201</v>
      </c>
      <c r="V53" s="29">
        <v>161148272.32431197</v>
      </c>
      <c r="W53" s="29">
        <v>0</v>
      </c>
      <c r="X53" s="136">
        <v>0</v>
      </c>
      <c r="Y53" s="101"/>
      <c r="AA53" s="101"/>
      <c r="AB53" s="101"/>
      <c r="AC53" s="101"/>
      <c r="AD53" s="101"/>
      <c r="AE53" s="101"/>
      <c r="AF53" s="101"/>
      <c r="AG53" s="101"/>
      <c r="AH53" s="101"/>
      <c r="AI53" s="101"/>
      <c r="AJ53" s="101"/>
      <c r="AK53" s="101"/>
      <c r="AL53" s="101"/>
      <c r="AM53" s="101"/>
      <c r="AN53" s="101"/>
      <c r="AO53" s="101"/>
    </row>
    <row r="54" spans="7:41" x14ac:dyDescent="0.2">
      <c r="G54" s="129" t="s">
        <v>38</v>
      </c>
      <c r="H54" s="30" t="s">
        <v>133</v>
      </c>
      <c r="I54" s="30">
        <v>2012</v>
      </c>
      <c r="J54" s="31">
        <v>2710555.0799999996</v>
      </c>
      <c r="K54" s="31">
        <v>11531582.390000001</v>
      </c>
      <c r="L54" s="31">
        <v>32121303.560000002</v>
      </c>
      <c r="M54" s="31">
        <v>59005817.879999988</v>
      </c>
      <c r="N54" s="31">
        <v>88336310.609999985</v>
      </c>
      <c r="O54" s="31">
        <v>108541476.37</v>
      </c>
      <c r="P54" s="31">
        <v>126061267.78999998</v>
      </c>
      <c r="Q54" s="31">
        <v>136661544.21999997</v>
      </c>
      <c r="R54" s="31">
        <v>141856528.87</v>
      </c>
      <c r="S54" s="31">
        <v>146124833.94999999</v>
      </c>
      <c r="T54" s="31">
        <v>150398067.00999999</v>
      </c>
      <c r="U54" s="31">
        <v>153123995.51999998</v>
      </c>
      <c r="V54" s="31">
        <v>0</v>
      </c>
      <c r="W54" s="31">
        <v>0</v>
      </c>
      <c r="X54" s="135">
        <v>0</v>
      </c>
      <c r="Y54" s="101"/>
      <c r="AA54" s="101"/>
      <c r="AB54" s="101"/>
      <c r="AC54" s="101"/>
      <c r="AD54" s="101"/>
      <c r="AE54" s="101"/>
      <c r="AF54" s="101"/>
      <c r="AG54" s="101"/>
      <c r="AH54" s="101"/>
      <c r="AI54" s="101"/>
      <c r="AJ54" s="101"/>
      <c r="AK54" s="101"/>
      <c r="AL54" s="101"/>
      <c r="AM54" s="101"/>
      <c r="AN54" s="101"/>
      <c r="AO54" s="101"/>
    </row>
    <row r="55" spans="7:41" x14ac:dyDescent="0.2">
      <c r="G55" s="130" t="s">
        <v>38</v>
      </c>
      <c r="H55" s="28" t="s">
        <v>133</v>
      </c>
      <c r="I55" s="28">
        <v>2013</v>
      </c>
      <c r="J55" s="29">
        <v>2801570.26</v>
      </c>
      <c r="K55" s="29">
        <v>13434243.739999998</v>
      </c>
      <c r="L55" s="29">
        <v>32857169.869999997</v>
      </c>
      <c r="M55" s="29">
        <v>64552544.090000011</v>
      </c>
      <c r="N55" s="29">
        <v>95956103.729999989</v>
      </c>
      <c r="O55" s="29">
        <v>119369619.2</v>
      </c>
      <c r="P55" s="29">
        <v>133472218.42</v>
      </c>
      <c r="Q55" s="29">
        <v>140613875.32000002</v>
      </c>
      <c r="R55" s="29">
        <v>148024958.76000002</v>
      </c>
      <c r="S55" s="29">
        <v>153530774.39000005</v>
      </c>
      <c r="T55" s="29">
        <v>157083620.06000003</v>
      </c>
      <c r="U55" s="29">
        <v>0</v>
      </c>
      <c r="V55" s="29">
        <v>0</v>
      </c>
      <c r="W55" s="29">
        <v>0</v>
      </c>
      <c r="X55" s="136">
        <v>0</v>
      </c>
      <c r="Y55" s="101"/>
      <c r="AA55" s="101"/>
      <c r="AB55" s="101"/>
      <c r="AC55" s="101"/>
      <c r="AD55" s="101"/>
      <c r="AE55" s="101"/>
      <c r="AF55" s="101"/>
      <c r="AG55" s="101"/>
      <c r="AH55" s="101"/>
      <c r="AI55" s="101"/>
      <c r="AJ55" s="101"/>
      <c r="AK55" s="101"/>
      <c r="AL55" s="101"/>
      <c r="AM55" s="101"/>
      <c r="AN55" s="101"/>
      <c r="AO55" s="101"/>
    </row>
    <row r="56" spans="7:41" x14ac:dyDescent="0.2">
      <c r="G56" s="129" t="s">
        <v>38</v>
      </c>
      <c r="H56" s="30" t="s">
        <v>133</v>
      </c>
      <c r="I56" s="30">
        <v>2014</v>
      </c>
      <c r="J56" s="31">
        <v>2266035.2599999998</v>
      </c>
      <c r="K56" s="31">
        <v>13152163.490000002</v>
      </c>
      <c r="L56" s="31">
        <v>37498499.639999993</v>
      </c>
      <c r="M56" s="31">
        <v>77448284.269999996</v>
      </c>
      <c r="N56" s="31">
        <v>109612713</v>
      </c>
      <c r="O56" s="31">
        <v>134833373.34469599</v>
      </c>
      <c r="P56" s="31">
        <v>151548828.01667702</v>
      </c>
      <c r="Q56" s="31">
        <v>159267503.967756</v>
      </c>
      <c r="R56" s="31">
        <v>167441159.71720001</v>
      </c>
      <c r="S56" s="31">
        <v>173320223.17320299</v>
      </c>
      <c r="T56" s="31">
        <v>0</v>
      </c>
      <c r="U56" s="31">
        <v>0</v>
      </c>
      <c r="V56" s="31">
        <v>0</v>
      </c>
      <c r="W56" s="31">
        <v>0</v>
      </c>
      <c r="X56" s="135">
        <v>0</v>
      </c>
      <c r="Y56" s="101"/>
      <c r="AA56" s="101"/>
      <c r="AB56" s="101"/>
      <c r="AC56" s="101"/>
      <c r="AD56" s="101"/>
      <c r="AE56" s="101"/>
      <c r="AF56" s="101"/>
      <c r="AG56" s="101"/>
      <c r="AH56" s="101"/>
      <c r="AI56" s="101"/>
      <c r="AJ56" s="101"/>
      <c r="AK56" s="101"/>
      <c r="AL56" s="101"/>
      <c r="AM56" s="101"/>
      <c r="AN56" s="101"/>
      <c r="AO56" s="101"/>
    </row>
    <row r="57" spans="7:41" x14ac:dyDescent="0.2">
      <c r="G57" s="130" t="s">
        <v>38</v>
      </c>
      <c r="H57" s="28" t="s">
        <v>133</v>
      </c>
      <c r="I57" s="28">
        <v>2015</v>
      </c>
      <c r="J57" s="29">
        <v>2407567.56</v>
      </c>
      <c r="K57" s="29">
        <v>14026071.090000004</v>
      </c>
      <c r="L57" s="29">
        <v>35947533.779999994</v>
      </c>
      <c r="M57" s="29">
        <v>62912754.900000006</v>
      </c>
      <c r="N57" s="29">
        <v>97618790.010000005</v>
      </c>
      <c r="O57" s="29">
        <v>118159432.96000001</v>
      </c>
      <c r="P57" s="29">
        <v>130000696.80000001</v>
      </c>
      <c r="Q57" s="29">
        <v>140829748.25000003</v>
      </c>
      <c r="R57" s="29">
        <v>150691050.77000001</v>
      </c>
      <c r="S57" s="29">
        <v>0</v>
      </c>
      <c r="T57" s="29">
        <v>0</v>
      </c>
      <c r="U57" s="29">
        <v>0</v>
      </c>
      <c r="V57" s="29">
        <v>0</v>
      </c>
      <c r="W57" s="29">
        <v>0</v>
      </c>
      <c r="X57" s="136">
        <v>0</v>
      </c>
      <c r="Y57" s="101"/>
      <c r="AA57" s="101"/>
      <c r="AB57" s="101"/>
      <c r="AC57" s="101"/>
      <c r="AD57" s="101"/>
      <c r="AE57" s="101"/>
      <c r="AF57" s="101"/>
      <c r="AG57" s="101"/>
      <c r="AH57" s="101"/>
      <c r="AI57" s="101"/>
      <c r="AJ57" s="101"/>
      <c r="AK57" s="101"/>
      <c r="AL57" s="101"/>
      <c r="AM57" s="101"/>
      <c r="AN57" s="101"/>
      <c r="AO57" s="101"/>
    </row>
    <row r="58" spans="7:41" x14ac:dyDescent="0.2">
      <c r="G58" s="129" t="s">
        <v>38</v>
      </c>
      <c r="H58" s="30" t="s">
        <v>133</v>
      </c>
      <c r="I58" s="30">
        <v>2016</v>
      </c>
      <c r="J58" s="31">
        <v>1898768.4599999997</v>
      </c>
      <c r="K58" s="31">
        <v>11083522.710000001</v>
      </c>
      <c r="L58" s="31">
        <v>29857079.219999999</v>
      </c>
      <c r="M58" s="31">
        <v>53731501.859999999</v>
      </c>
      <c r="N58" s="31">
        <v>74514160.879999995</v>
      </c>
      <c r="O58" s="31">
        <v>93132497.770000011</v>
      </c>
      <c r="P58" s="31">
        <v>108302964.73999998</v>
      </c>
      <c r="Q58" s="31">
        <v>118654378.88000001</v>
      </c>
      <c r="R58" s="31">
        <v>0</v>
      </c>
      <c r="S58" s="31">
        <v>0</v>
      </c>
      <c r="T58" s="31">
        <v>0</v>
      </c>
      <c r="U58" s="31">
        <v>0</v>
      </c>
      <c r="V58" s="31">
        <v>0</v>
      </c>
      <c r="W58" s="31">
        <v>0</v>
      </c>
      <c r="X58" s="135">
        <v>0</v>
      </c>
      <c r="Y58" s="101"/>
      <c r="AA58" s="101"/>
      <c r="AB58" s="101"/>
      <c r="AC58" s="101"/>
      <c r="AD58" s="101"/>
      <c r="AE58" s="101"/>
      <c r="AF58" s="101"/>
      <c r="AG58" s="101"/>
      <c r="AH58" s="101"/>
      <c r="AI58" s="101"/>
      <c r="AJ58" s="101"/>
      <c r="AK58" s="101"/>
      <c r="AL58" s="101"/>
      <c r="AM58" s="101"/>
      <c r="AN58" s="101"/>
      <c r="AO58" s="101"/>
    </row>
    <row r="59" spans="7:41" x14ac:dyDescent="0.2">
      <c r="G59" s="130" t="s">
        <v>38</v>
      </c>
      <c r="H59" s="28" t="s">
        <v>133</v>
      </c>
      <c r="I59" s="28">
        <v>2017</v>
      </c>
      <c r="J59" s="29">
        <v>2260613.59</v>
      </c>
      <c r="K59" s="29">
        <v>12103302.303551998</v>
      </c>
      <c r="L59" s="29">
        <v>32745293.933552004</v>
      </c>
      <c r="M59" s="29">
        <v>54433523.947458006</v>
      </c>
      <c r="N59" s="29">
        <v>74430607.777457997</v>
      </c>
      <c r="O59" s="29">
        <v>91902923.497618973</v>
      </c>
      <c r="P59" s="29">
        <v>105860829.934075</v>
      </c>
      <c r="Q59" s="29">
        <v>0</v>
      </c>
      <c r="R59" s="29">
        <v>0</v>
      </c>
      <c r="S59" s="29">
        <v>0</v>
      </c>
      <c r="T59" s="29">
        <v>0</v>
      </c>
      <c r="U59" s="29">
        <v>0</v>
      </c>
      <c r="V59" s="29">
        <v>0</v>
      </c>
      <c r="W59" s="29">
        <v>0</v>
      </c>
      <c r="X59" s="136">
        <v>0</v>
      </c>
      <c r="Y59" s="101"/>
      <c r="AA59" s="101"/>
      <c r="AB59" s="101"/>
      <c r="AC59" s="101"/>
      <c r="AD59" s="101"/>
      <c r="AE59" s="101"/>
      <c r="AF59" s="101"/>
      <c r="AG59" s="101"/>
      <c r="AH59" s="101"/>
      <c r="AI59" s="101"/>
      <c r="AJ59" s="101"/>
      <c r="AK59" s="101"/>
      <c r="AL59" s="101"/>
      <c r="AM59" s="101"/>
      <c r="AN59" s="101"/>
      <c r="AO59" s="101"/>
    </row>
    <row r="60" spans="7:41" x14ac:dyDescent="0.2">
      <c r="G60" s="129" t="s">
        <v>38</v>
      </c>
      <c r="H60" s="30" t="s">
        <v>133</v>
      </c>
      <c r="I60" s="30">
        <v>2018</v>
      </c>
      <c r="J60" s="31">
        <v>1918797.4400000002</v>
      </c>
      <c r="K60" s="31">
        <v>9841373.540000001</v>
      </c>
      <c r="L60" s="31">
        <v>25273786.850000005</v>
      </c>
      <c r="M60" s="31">
        <v>42671835.809999995</v>
      </c>
      <c r="N60" s="31">
        <v>58780984.900000013</v>
      </c>
      <c r="O60" s="31">
        <v>79179449.88000001</v>
      </c>
      <c r="P60" s="31">
        <v>0</v>
      </c>
      <c r="Q60" s="31">
        <v>0</v>
      </c>
      <c r="R60" s="31">
        <v>0</v>
      </c>
      <c r="S60" s="31">
        <v>0</v>
      </c>
      <c r="T60" s="31">
        <v>0</v>
      </c>
      <c r="U60" s="31">
        <v>0</v>
      </c>
      <c r="V60" s="31">
        <v>0</v>
      </c>
      <c r="W60" s="31">
        <v>0</v>
      </c>
      <c r="X60" s="135">
        <v>0</v>
      </c>
      <c r="Y60" s="101"/>
      <c r="AA60" s="101"/>
      <c r="AB60" s="101"/>
      <c r="AC60" s="101"/>
      <c r="AD60" s="101"/>
      <c r="AE60" s="101"/>
      <c r="AF60" s="101"/>
      <c r="AG60" s="101"/>
      <c r="AH60" s="101"/>
      <c r="AI60" s="101"/>
      <c r="AJ60" s="101"/>
      <c r="AK60" s="101"/>
      <c r="AL60" s="101"/>
      <c r="AM60" s="101"/>
      <c r="AN60" s="101"/>
      <c r="AO60" s="101"/>
    </row>
    <row r="61" spans="7:41" x14ac:dyDescent="0.2">
      <c r="G61" s="130" t="s">
        <v>38</v>
      </c>
      <c r="H61" s="28" t="s">
        <v>133</v>
      </c>
      <c r="I61" s="28">
        <v>2019</v>
      </c>
      <c r="J61" s="29">
        <v>1896535.7599999998</v>
      </c>
      <c r="K61" s="29">
        <v>7612476.744074</v>
      </c>
      <c r="L61" s="29">
        <v>16478328.154073996</v>
      </c>
      <c r="M61" s="29">
        <v>29599803.504074004</v>
      </c>
      <c r="N61" s="29">
        <v>44231176.662735008</v>
      </c>
      <c r="O61" s="29">
        <v>0</v>
      </c>
      <c r="P61" s="29">
        <v>0</v>
      </c>
      <c r="Q61" s="29">
        <v>0</v>
      </c>
      <c r="R61" s="29">
        <v>0</v>
      </c>
      <c r="S61" s="29">
        <v>0</v>
      </c>
      <c r="T61" s="29">
        <v>0</v>
      </c>
      <c r="U61" s="29">
        <v>0</v>
      </c>
      <c r="V61" s="29">
        <v>0</v>
      </c>
      <c r="W61" s="29">
        <v>0</v>
      </c>
      <c r="X61" s="136">
        <v>0</v>
      </c>
      <c r="Y61" s="101"/>
      <c r="AA61" s="101"/>
      <c r="AB61" s="101"/>
      <c r="AC61" s="101"/>
      <c r="AD61" s="101"/>
      <c r="AE61" s="101"/>
      <c r="AF61" s="101"/>
      <c r="AG61" s="101"/>
      <c r="AH61" s="101"/>
      <c r="AI61" s="101"/>
      <c r="AJ61" s="101"/>
      <c r="AK61" s="101"/>
      <c r="AL61" s="101"/>
      <c r="AM61" s="101"/>
      <c r="AN61" s="101"/>
      <c r="AO61" s="101"/>
    </row>
    <row r="62" spans="7:41" x14ac:dyDescent="0.2">
      <c r="G62" s="129" t="s">
        <v>38</v>
      </c>
      <c r="H62" s="30" t="s">
        <v>133</v>
      </c>
      <c r="I62" s="30">
        <v>2020</v>
      </c>
      <c r="J62" s="31">
        <v>1172930.76</v>
      </c>
      <c r="K62" s="31">
        <v>4169755.0599999996</v>
      </c>
      <c r="L62" s="31">
        <v>12474732.060000002</v>
      </c>
      <c r="M62" s="31">
        <v>21918236.410000004</v>
      </c>
      <c r="N62" s="31">
        <v>0</v>
      </c>
      <c r="O62" s="31">
        <v>0</v>
      </c>
      <c r="P62" s="31">
        <v>0</v>
      </c>
      <c r="Q62" s="31">
        <v>0</v>
      </c>
      <c r="R62" s="31">
        <v>0</v>
      </c>
      <c r="S62" s="31">
        <v>0</v>
      </c>
      <c r="T62" s="31">
        <v>0</v>
      </c>
      <c r="U62" s="31">
        <v>0</v>
      </c>
      <c r="V62" s="31">
        <v>0</v>
      </c>
      <c r="W62" s="31">
        <v>0</v>
      </c>
      <c r="X62" s="135">
        <v>0</v>
      </c>
      <c r="Y62" s="101"/>
      <c r="Z62" s="101"/>
      <c r="AA62" s="101"/>
      <c r="AB62" s="101"/>
      <c r="AC62" s="101"/>
      <c r="AD62" s="101"/>
      <c r="AE62" s="101"/>
      <c r="AF62" s="101"/>
      <c r="AG62" s="101"/>
      <c r="AH62" s="101"/>
      <c r="AI62" s="101"/>
      <c r="AJ62" s="101"/>
      <c r="AK62" s="101"/>
      <c r="AL62" s="101"/>
      <c r="AM62" s="101"/>
      <c r="AN62" s="101"/>
      <c r="AO62" s="101"/>
    </row>
    <row r="63" spans="7:41" x14ac:dyDescent="0.2">
      <c r="G63" s="130" t="s">
        <v>38</v>
      </c>
      <c r="H63" s="28" t="s">
        <v>133</v>
      </c>
      <c r="I63" s="28">
        <v>2021</v>
      </c>
      <c r="J63" s="29">
        <v>906545.29999999981</v>
      </c>
      <c r="K63" s="29">
        <v>4035828.9099999992</v>
      </c>
      <c r="L63" s="29">
        <v>11661730.010000002</v>
      </c>
      <c r="M63" s="29">
        <v>0</v>
      </c>
      <c r="N63" s="29">
        <v>0</v>
      </c>
      <c r="O63" s="29">
        <v>0</v>
      </c>
      <c r="P63" s="29">
        <v>0</v>
      </c>
      <c r="Q63" s="29">
        <v>0</v>
      </c>
      <c r="R63" s="29">
        <v>0</v>
      </c>
      <c r="S63" s="29">
        <v>0</v>
      </c>
      <c r="T63" s="29">
        <v>0</v>
      </c>
      <c r="U63" s="29">
        <v>0</v>
      </c>
      <c r="V63" s="29">
        <v>0</v>
      </c>
      <c r="W63" s="29">
        <v>0</v>
      </c>
      <c r="X63" s="136">
        <v>0</v>
      </c>
      <c r="Y63" s="101"/>
      <c r="AA63" s="101"/>
      <c r="AB63" s="101"/>
      <c r="AC63" s="101"/>
      <c r="AD63" s="101"/>
      <c r="AE63" s="101"/>
      <c r="AF63" s="101"/>
      <c r="AG63" s="101"/>
      <c r="AH63" s="101"/>
      <c r="AI63" s="101"/>
      <c r="AJ63" s="101"/>
      <c r="AK63" s="101"/>
      <c r="AL63" s="101"/>
      <c r="AM63" s="101"/>
      <c r="AN63" s="101"/>
      <c r="AO63" s="101"/>
    </row>
    <row r="64" spans="7:41" x14ac:dyDescent="0.2">
      <c r="G64" s="129" t="s">
        <v>38</v>
      </c>
      <c r="H64" s="30" t="s">
        <v>133</v>
      </c>
      <c r="I64" s="30">
        <v>2022</v>
      </c>
      <c r="J64" s="31">
        <v>1070017.01</v>
      </c>
      <c r="K64" s="31">
        <v>4590651.005925999</v>
      </c>
      <c r="L64" s="31">
        <v>0</v>
      </c>
      <c r="M64" s="31">
        <v>0</v>
      </c>
      <c r="N64" s="31">
        <v>0</v>
      </c>
      <c r="O64" s="31">
        <v>0</v>
      </c>
      <c r="P64" s="31">
        <v>0</v>
      </c>
      <c r="Q64" s="31">
        <v>0</v>
      </c>
      <c r="R64" s="31">
        <v>0</v>
      </c>
      <c r="S64" s="31">
        <v>0</v>
      </c>
      <c r="T64" s="31">
        <v>0</v>
      </c>
      <c r="U64" s="31">
        <v>0</v>
      </c>
      <c r="V64" s="31">
        <v>0</v>
      </c>
      <c r="W64" s="31">
        <v>0</v>
      </c>
      <c r="X64" s="135">
        <v>0</v>
      </c>
      <c r="Y64" s="101"/>
      <c r="AA64" s="101"/>
      <c r="AB64" s="101"/>
      <c r="AC64" s="101"/>
      <c r="AD64" s="101"/>
      <c r="AE64" s="101"/>
      <c r="AF64" s="101"/>
      <c r="AG64" s="101"/>
      <c r="AH64" s="101"/>
      <c r="AI64" s="101"/>
      <c r="AJ64" s="101"/>
      <c r="AK64" s="101"/>
      <c r="AL64" s="101"/>
      <c r="AM64" s="101"/>
      <c r="AN64" s="101"/>
      <c r="AO64" s="101"/>
    </row>
    <row r="65" spans="7:41" ht="15" thickBot="1" x14ac:dyDescent="0.25">
      <c r="G65" s="131" t="s">
        <v>38</v>
      </c>
      <c r="H65" s="132" t="s">
        <v>133</v>
      </c>
      <c r="I65" s="132">
        <v>2023</v>
      </c>
      <c r="J65" s="133">
        <v>1070720.5</v>
      </c>
      <c r="K65" s="133">
        <v>0</v>
      </c>
      <c r="L65" s="133">
        <v>0</v>
      </c>
      <c r="M65" s="133">
        <v>0</v>
      </c>
      <c r="N65" s="133">
        <v>0</v>
      </c>
      <c r="O65" s="133">
        <v>0</v>
      </c>
      <c r="P65" s="133">
        <v>0</v>
      </c>
      <c r="Q65" s="133">
        <v>0</v>
      </c>
      <c r="R65" s="133">
        <v>0</v>
      </c>
      <c r="S65" s="133">
        <v>0</v>
      </c>
      <c r="T65" s="133">
        <v>0</v>
      </c>
      <c r="U65" s="133">
        <v>0</v>
      </c>
      <c r="V65" s="133">
        <v>0</v>
      </c>
      <c r="W65" s="133">
        <v>0</v>
      </c>
      <c r="X65" s="137">
        <v>0</v>
      </c>
      <c r="Y65" s="101"/>
      <c r="AA65" s="101"/>
      <c r="AB65" s="101"/>
      <c r="AC65" s="101"/>
      <c r="AD65" s="101"/>
      <c r="AE65" s="101"/>
      <c r="AF65" s="101"/>
      <c r="AG65" s="101"/>
      <c r="AH65" s="101"/>
      <c r="AI65" s="101"/>
      <c r="AJ65" s="101"/>
      <c r="AK65" s="101"/>
      <c r="AL65" s="101"/>
      <c r="AM65" s="101"/>
      <c r="AN65" s="101"/>
      <c r="AO65" s="101"/>
    </row>
    <row r="66" spans="7:41" x14ac:dyDescent="0.2">
      <c r="G66" s="126" t="s">
        <v>5</v>
      </c>
      <c r="H66" s="127" t="s">
        <v>132</v>
      </c>
      <c r="I66" s="127">
        <v>2009</v>
      </c>
      <c r="J66" s="128">
        <v>118211988.16000001</v>
      </c>
      <c r="K66" s="128">
        <v>152304811.44999999</v>
      </c>
      <c r="L66" s="128">
        <v>193697903.77000001</v>
      </c>
      <c r="M66" s="128">
        <v>193461038.25999999</v>
      </c>
      <c r="N66" s="128">
        <v>185314246.87</v>
      </c>
      <c r="O66" s="128">
        <v>185373603.64000002</v>
      </c>
      <c r="P66" s="128">
        <v>181398052.23999906</v>
      </c>
      <c r="Q66" s="128">
        <v>169216425.44000003</v>
      </c>
      <c r="R66" s="128">
        <v>167177227.299999</v>
      </c>
      <c r="S66" s="128">
        <v>167677190.55000001</v>
      </c>
      <c r="T66" s="128">
        <v>165856056.42000002</v>
      </c>
      <c r="U66" s="128">
        <v>165682141.87</v>
      </c>
      <c r="V66" s="128">
        <v>165422009.86000001</v>
      </c>
      <c r="W66" s="128">
        <v>164089614.95000002</v>
      </c>
      <c r="X66" s="134">
        <v>164131002.14000002</v>
      </c>
      <c r="Y66" s="101"/>
      <c r="AA66" s="101"/>
      <c r="AB66" s="101"/>
      <c r="AC66" s="101"/>
      <c r="AD66" s="101"/>
      <c r="AE66" s="101"/>
      <c r="AF66" s="101"/>
      <c r="AG66" s="101"/>
      <c r="AH66" s="101"/>
      <c r="AI66" s="101"/>
      <c r="AJ66" s="101"/>
      <c r="AK66" s="101"/>
      <c r="AL66" s="101"/>
      <c r="AM66" s="101"/>
      <c r="AN66" s="101"/>
      <c r="AO66" s="101"/>
    </row>
    <row r="67" spans="7:41" x14ac:dyDescent="0.2">
      <c r="G67" s="129" t="s">
        <v>5</v>
      </c>
      <c r="H67" s="30" t="s">
        <v>132</v>
      </c>
      <c r="I67" s="30">
        <v>2010</v>
      </c>
      <c r="J67" s="31">
        <v>116620177.30642599</v>
      </c>
      <c r="K67" s="31">
        <v>158737421.54692298</v>
      </c>
      <c r="L67" s="31">
        <v>183892767.90005493</v>
      </c>
      <c r="M67" s="31">
        <v>190806421.29999998</v>
      </c>
      <c r="N67" s="31">
        <v>191801765.08000004</v>
      </c>
      <c r="O67" s="31">
        <v>193512264.94</v>
      </c>
      <c r="P67" s="31">
        <v>188160311.50999999</v>
      </c>
      <c r="Q67" s="31">
        <v>187823030.38999999</v>
      </c>
      <c r="R67" s="31">
        <v>187744200.87</v>
      </c>
      <c r="S67" s="31">
        <v>181285294.94999996</v>
      </c>
      <c r="T67" s="31">
        <v>180078762.81999996</v>
      </c>
      <c r="U67" s="31">
        <v>179442366.34</v>
      </c>
      <c r="V67" s="31">
        <v>177914847.58000004</v>
      </c>
      <c r="W67" s="31">
        <v>177941963.95000002</v>
      </c>
      <c r="X67" s="135">
        <v>0</v>
      </c>
      <c r="Y67" s="101"/>
      <c r="AA67" s="101"/>
      <c r="AB67" s="101"/>
      <c r="AC67" s="101"/>
      <c r="AD67" s="101"/>
      <c r="AE67" s="101"/>
      <c r="AF67" s="101"/>
      <c r="AG67" s="101"/>
      <c r="AH67" s="101"/>
      <c r="AI67" s="101"/>
      <c r="AJ67" s="101"/>
      <c r="AK67" s="101"/>
      <c r="AL67" s="101"/>
      <c r="AM67" s="101"/>
      <c r="AN67" s="101"/>
      <c r="AO67" s="101"/>
    </row>
    <row r="68" spans="7:41" x14ac:dyDescent="0.2">
      <c r="G68" s="130" t="s">
        <v>5</v>
      </c>
      <c r="H68" s="28" t="s">
        <v>132</v>
      </c>
      <c r="I68" s="28">
        <v>2011</v>
      </c>
      <c r="J68" s="29">
        <v>103074155.81735501</v>
      </c>
      <c r="K68" s="29">
        <v>137027767.949083</v>
      </c>
      <c r="L68" s="29">
        <v>161827334.86549798</v>
      </c>
      <c r="M68" s="29">
        <v>174774613.15944803</v>
      </c>
      <c r="N68" s="29">
        <v>167600399.29999995</v>
      </c>
      <c r="O68" s="29">
        <v>164384427.44000003</v>
      </c>
      <c r="P68" s="29">
        <v>159222965.56971702</v>
      </c>
      <c r="Q68" s="29">
        <v>158327653.69</v>
      </c>
      <c r="R68" s="29">
        <v>159715078.52693698</v>
      </c>
      <c r="S68" s="29">
        <v>157934305.02693701</v>
      </c>
      <c r="T68" s="29">
        <v>158036884.23696899</v>
      </c>
      <c r="U68" s="29">
        <v>157827163.50936598</v>
      </c>
      <c r="V68" s="29">
        <v>157394009.67936599</v>
      </c>
      <c r="W68" s="29">
        <v>0</v>
      </c>
      <c r="X68" s="136">
        <v>0</v>
      </c>
      <c r="Y68" s="101"/>
      <c r="AA68" s="101"/>
      <c r="AB68" s="101"/>
      <c r="AC68" s="101"/>
      <c r="AD68" s="101"/>
      <c r="AE68" s="101"/>
      <c r="AF68" s="101"/>
      <c r="AG68" s="101"/>
      <c r="AH68" s="101"/>
      <c r="AI68" s="101"/>
      <c r="AJ68" s="101"/>
      <c r="AK68" s="101"/>
      <c r="AL68" s="101"/>
      <c r="AM68" s="101"/>
      <c r="AN68" s="101"/>
      <c r="AO68" s="101"/>
    </row>
    <row r="69" spans="7:41" x14ac:dyDescent="0.2">
      <c r="G69" s="129" t="s">
        <v>5</v>
      </c>
      <c r="H69" s="30" t="s">
        <v>132</v>
      </c>
      <c r="I69" s="30">
        <v>2012</v>
      </c>
      <c r="J69" s="31">
        <v>97872672.847390994</v>
      </c>
      <c r="K69" s="31">
        <v>132977391.05787401</v>
      </c>
      <c r="L69" s="31">
        <v>152635902.64129001</v>
      </c>
      <c r="M69" s="31">
        <v>158401471.5</v>
      </c>
      <c r="N69" s="31">
        <v>152825506.00999999</v>
      </c>
      <c r="O69" s="31">
        <v>151563154.5</v>
      </c>
      <c r="P69" s="31">
        <v>151404197.89000002</v>
      </c>
      <c r="Q69" s="31">
        <v>149290523.27999997</v>
      </c>
      <c r="R69" s="31">
        <v>149747619.97999999</v>
      </c>
      <c r="S69" s="31">
        <v>147930024.12</v>
      </c>
      <c r="T69" s="31">
        <v>148420773.66999999</v>
      </c>
      <c r="U69" s="31">
        <v>146683571.88999996</v>
      </c>
      <c r="V69" s="31">
        <v>0</v>
      </c>
      <c r="W69" s="31">
        <v>0</v>
      </c>
      <c r="X69" s="135">
        <v>0</v>
      </c>
      <c r="Y69" s="101"/>
      <c r="AA69" s="101"/>
      <c r="AB69" s="101"/>
      <c r="AC69" s="101"/>
      <c r="AD69" s="101"/>
      <c r="AE69" s="101"/>
      <c r="AF69" s="101"/>
      <c r="AG69" s="101"/>
      <c r="AH69" s="101"/>
      <c r="AI69" s="101"/>
      <c r="AJ69" s="101"/>
      <c r="AK69" s="101"/>
      <c r="AL69" s="101"/>
      <c r="AM69" s="101"/>
      <c r="AN69" s="101"/>
      <c r="AO69" s="101"/>
    </row>
    <row r="70" spans="7:41" x14ac:dyDescent="0.2">
      <c r="G70" s="130" t="s">
        <v>5</v>
      </c>
      <c r="H70" s="28" t="s">
        <v>132</v>
      </c>
      <c r="I70" s="28">
        <v>2013</v>
      </c>
      <c r="J70" s="29">
        <v>104168531.81999998</v>
      </c>
      <c r="K70" s="29">
        <v>140918381.38</v>
      </c>
      <c r="L70" s="29">
        <v>167087420.26999998</v>
      </c>
      <c r="M70" s="29">
        <v>170368995.21000004</v>
      </c>
      <c r="N70" s="29">
        <v>164952840.84999996</v>
      </c>
      <c r="O70" s="29">
        <v>159500034.63</v>
      </c>
      <c r="P70" s="29">
        <v>159966097.63999999</v>
      </c>
      <c r="Q70" s="29">
        <v>157683759.14000002</v>
      </c>
      <c r="R70" s="29">
        <v>156268637.31877804</v>
      </c>
      <c r="S70" s="29">
        <v>153698850.53000003</v>
      </c>
      <c r="T70" s="29">
        <v>153271368.71000004</v>
      </c>
      <c r="U70" s="29">
        <v>0</v>
      </c>
      <c r="V70" s="29">
        <v>0</v>
      </c>
      <c r="W70" s="29">
        <v>0</v>
      </c>
      <c r="X70" s="136">
        <v>0</v>
      </c>
      <c r="Y70" s="101"/>
      <c r="AA70" s="101"/>
      <c r="AB70" s="101"/>
      <c r="AC70" s="101"/>
      <c r="AD70" s="101"/>
      <c r="AE70" s="101"/>
      <c r="AF70" s="101"/>
      <c r="AG70" s="101"/>
      <c r="AH70" s="101"/>
      <c r="AI70" s="101"/>
      <c r="AJ70" s="101"/>
      <c r="AK70" s="101"/>
      <c r="AL70" s="101"/>
      <c r="AM70" s="101"/>
      <c r="AN70" s="101"/>
      <c r="AO70" s="101"/>
    </row>
    <row r="71" spans="7:41" x14ac:dyDescent="0.2">
      <c r="G71" s="129" t="s">
        <v>5</v>
      </c>
      <c r="H71" s="30" t="s">
        <v>132</v>
      </c>
      <c r="I71" s="30">
        <v>2014</v>
      </c>
      <c r="J71" s="31">
        <v>104017797.27000001</v>
      </c>
      <c r="K71" s="31">
        <v>142340445.21000001</v>
      </c>
      <c r="L71" s="31">
        <v>169734303.45500001</v>
      </c>
      <c r="M71" s="31">
        <v>168561728.52999997</v>
      </c>
      <c r="N71" s="31">
        <v>165601470.59999996</v>
      </c>
      <c r="O71" s="31">
        <v>162659866.56</v>
      </c>
      <c r="P71" s="31">
        <v>158311614.69999996</v>
      </c>
      <c r="Q71" s="31">
        <v>159059410.87</v>
      </c>
      <c r="R71" s="31">
        <v>151072079.10000002</v>
      </c>
      <c r="S71" s="31">
        <v>150514811.27000001</v>
      </c>
      <c r="T71" s="31">
        <v>0</v>
      </c>
      <c r="U71" s="31">
        <v>0</v>
      </c>
      <c r="V71" s="31">
        <v>0</v>
      </c>
      <c r="W71" s="31">
        <v>0</v>
      </c>
      <c r="X71" s="135">
        <v>0</v>
      </c>
      <c r="Y71" s="101"/>
      <c r="AA71" s="101"/>
      <c r="AB71" s="101"/>
      <c r="AC71" s="101"/>
      <c r="AD71" s="101"/>
      <c r="AE71" s="101"/>
      <c r="AF71" s="101"/>
      <c r="AG71" s="101"/>
      <c r="AH71" s="101"/>
      <c r="AI71" s="101"/>
      <c r="AJ71" s="101"/>
      <c r="AK71" s="101"/>
      <c r="AL71" s="101"/>
      <c r="AM71" s="101"/>
      <c r="AN71" s="101"/>
      <c r="AO71" s="101"/>
    </row>
    <row r="72" spans="7:41" x14ac:dyDescent="0.2">
      <c r="G72" s="130" t="s">
        <v>5</v>
      </c>
      <c r="H72" s="28" t="s">
        <v>132</v>
      </c>
      <c r="I72" s="28">
        <v>2015</v>
      </c>
      <c r="J72" s="29">
        <v>97870376.625188962</v>
      </c>
      <c r="K72" s="29">
        <v>144254709.19842699</v>
      </c>
      <c r="L72" s="29">
        <v>175542457.04893702</v>
      </c>
      <c r="M72" s="29">
        <v>183162587.53999999</v>
      </c>
      <c r="N72" s="29">
        <v>185595646.36000001</v>
      </c>
      <c r="O72" s="29">
        <v>176952107.94999999</v>
      </c>
      <c r="P72" s="29">
        <v>177705325.03000003</v>
      </c>
      <c r="Q72" s="29">
        <v>173273463.19</v>
      </c>
      <c r="R72" s="29">
        <v>171140050.24000007</v>
      </c>
      <c r="S72" s="29">
        <v>0</v>
      </c>
      <c r="T72" s="29">
        <v>0</v>
      </c>
      <c r="U72" s="29">
        <v>0</v>
      </c>
      <c r="V72" s="29">
        <v>0</v>
      </c>
      <c r="W72" s="29">
        <v>0</v>
      </c>
      <c r="X72" s="136">
        <v>0</v>
      </c>
      <c r="Y72" s="101"/>
      <c r="AA72" s="101"/>
      <c r="AB72" s="101"/>
      <c r="AC72" s="101"/>
      <c r="AD72" s="101"/>
      <c r="AE72" s="101"/>
      <c r="AF72" s="101"/>
      <c r="AG72" s="101"/>
      <c r="AH72" s="101"/>
      <c r="AI72" s="101"/>
      <c r="AJ72" s="101"/>
      <c r="AK72" s="101"/>
      <c r="AL72" s="101"/>
      <c r="AM72" s="101"/>
      <c r="AN72" s="101"/>
      <c r="AO72" s="101"/>
    </row>
    <row r="73" spans="7:41" x14ac:dyDescent="0.2">
      <c r="G73" s="129" t="s">
        <v>5</v>
      </c>
      <c r="H73" s="30" t="s">
        <v>132</v>
      </c>
      <c r="I73" s="30">
        <v>2016</v>
      </c>
      <c r="J73" s="31">
        <v>92890856.408631995</v>
      </c>
      <c r="K73" s="31">
        <v>133450306.60000001</v>
      </c>
      <c r="L73" s="31">
        <v>155772520.54000002</v>
      </c>
      <c r="M73" s="31">
        <v>154525792.09399998</v>
      </c>
      <c r="N73" s="31">
        <v>151604382.52634898</v>
      </c>
      <c r="O73" s="31">
        <v>147535411.67134899</v>
      </c>
      <c r="P73" s="31">
        <v>144133095.04134899</v>
      </c>
      <c r="Q73" s="31">
        <v>140784045.631349</v>
      </c>
      <c r="R73" s="31">
        <v>0</v>
      </c>
      <c r="S73" s="31">
        <v>0</v>
      </c>
      <c r="T73" s="31">
        <v>0</v>
      </c>
      <c r="U73" s="31">
        <v>0</v>
      </c>
      <c r="V73" s="31">
        <v>0</v>
      </c>
      <c r="W73" s="31">
        <v>0</v>
      </c>
      <c r="X73" s="135">
        <v>0</v>
      </c>
      <c r="Y73" s="101"/>
      <c r="AA73" s="101"/>
      <c r="AB73" s="101"/>
      <c r="AC73" s="101"/>
      <c r="AD73" s="101"/>
      <c r="AE73" s="101"/>
      <c r="AF73" s="101"/>
      <c r="AG73" s="101"/>
      <c r="AH73" s="101"/>
      <c r="AI73" s="101"/>
      <c r="AJ73" s="101"/>
      <c r="AK73" s="101"/>
      <c r="AL73" s="101"/>
      <c r="AM73" s="101"/>
      <c r="AN73" s="101"/>
      <c r="AO73" s="101"/>
    </row>
    <row r="74" spans="7:41" x14ac:dyDescent="0.2">
      <c r="G74" s="130" t="s">
        <v>5</v>
      </c>
      <c r="H74" s="28" t="s">
        <v>132</v>
      </c>
      <c r="I74" s="28">
        <v>2017</v>
      </c>
      <c r="J74" s="29">
        <v>86864400.385807976</v>
      </c>
      <c r="K74" s="29">
        <v>116122645.375808</v>
      </c>
      <c r="L74" s="29">
        <v>134875019.99580801</v>
      </c>
      <c r="M74" s="29">
        <v>132726982.15580797</v>
      </c>
      <c r="N74" s="29">
        <v>128724613.78711899</v>
      </c>
      <c r="O74" s="29">
        <v>123991100.83154899</v>
      </c>
      <c r="P74" s="29">
        <v>121857238.91528702</v>
      </c>
      <c r="Q74" s="29">
        <v>0</v>
      </c>
      <c r="R74" s="29">
        <v>0</v>
      </c>
      <c r="S74" s="29">
        <v>0</v>
      </c>
      <c r="T74" s="29">
        <v>0</v>
      </c>
      <c r="U74" s="29">
        <v>0</v>
      </c>
      <c r="V74" s="29">
        <v>0</v>
      </c>
      <c r="W74" s="29">
        <v>0</v>
      </c>
      <c r="X74" s="136">
        <v>0</v>
      </c>
      <c r="Y74" s="101"/>
      <c r="AA74" s="101"/>
      <c r="AB74" s="101"/>
      <c r="AC74" s="101"/>
      <c r="AD74" s="101"/>
      <c r="AE74" s="101"/>
      <c r="AF74" s="101"/>
      <c r="AG74" s="101"/>
      <c r="AH74" s="101"/>
      <c r="AI74" s="101"/>
      <c r="AJ74" s="101"/>
      <c r="AK74" s="101"/>
      <c r="AL74" s="101"/>
      <c r="AM74" s="101"/>
      <c r="AN74" s="101"/>
      <c r="AO74" s="101"/>
    </row>
    <row r="75" spans="7:41" x14ac:dyDescent="0.2">
      <c r="G75" s="129" t="s">
        <v>5</v>
      </c>
      <c r="H75" s="30" t="s">
        <v>132</v>
      </c>
      <c r="I75" s="30">
        <v>2018</v>
      </c>
      <c r="J75" s="31">
        <v>89925278.400000006</v>
      </c>
      <c r="K75" s="31">
        <v>116129791.98205703</v>
      </c>
      <c r="L75" s="31">
        <v>137007911.00205699</v>
      </c>
      <c r="M75" s="31">
        <v>134997057.60468099</v>
      </c>
      <c r="N75" s="31">
        <v>132562991.25228499</v>
      </c>
      <c r="O75" s="31">
        <v>132316461.03276302</v>
      </c>
      <c r="P75" s="31">
        <v>0</v>
      </c>
      <c r="Q75" s="31">
        <v>0</v>
      </c>
      <c r="R75" s="31">
        <v>0</v>
      </c>
      <c r="S75" s="31">
        <v>0</v>
      </c>
      <c r="T75" s="31">
        <v>0</v>
      </c>
      <c r="U75" s="31">
        <v>0</v>
      </c>
      <c r="V75" s="31">
        <v>0</v>
      </c>
      <c r="W75" s="31">
        <v>0</v>
      </c>
      <c r="X75" s="135">
        <v>0</v>
      </c>
      <c r="Y75" s="101"/>
      <c r="AA75" s="101"/>
      <c r="AB75" s="101"/>
      <c r="AC75" s="101"/>
      <c r="AD75" s="101"/>
      <c r="AE75" s="101"/>
      <c r="AF75" s="101"/>
      <c r="AG75" s="101"/>
      <c r="AH75" s="101"/>
      <c r="AI75" s="101"/>
      <c r="AJ75" s="101"/>
      <c r="AK75" s="101"/>
      <c r="AL75" s="101"/>
      <c r="AM75" s="101"/>
      <c r="AN75" s="101"/>
      <c r="AO75" s="101"/>
    </row>
    <row r="76" spans="7:41" x14ac:dyDescent="0.2">
      <c r="G76" s="130" t="s">
        <v>5</v>
      </c>
      <c r="H76" s="28" t="s">
        <v>132</v>
      </c>
      <c r="I76" s="28">
        <v>2019</v>
      </c>
      <c r="J76" s="29">
        <v>78522153.369999975</v>
      </c>
      <c r="K76" s="29">
        <v>90575226.039999992</v>
      </c>
      <c r="L76" s="29">
        <v>103738375.03</v>
      </c>
      <c r="M76" s="29">
        <v>103977745.25999902</v>
      </c>
      <c r="N76" s="29">
        <v>102866968.709999</v>
      </c>
      <c r="O76" s="29">
        <v>0</v>
      </c>
      <c r="P76" s="29">
        <v>0</v>
      </c>
      <c r="Q76" s="29">
        <v>0</v>
      </c>
      <c r="R76" s="29">
        <v>0</v>
      </c>
      <c r="S76" s="29">
        <v>0</v>
      </c>
      <c r="T76" s="29">
        <v>0</v>
      </c>
      <c r="U76" s="29">
        <v>0</v>
      </c>
      <c r="V76" s="29">
        <v>0</v>
      </c>
      <c r="W76" s="29">
        <v>0</v>
      </c>
      <c r="X76" s="136">
        <v>0</v>
      </c>
      <c r="Y76" s="101"/>
      <c r="Z76" s="101"/>
      <c r="AA76" s="101"/>
      <c r="AB76" s="101"/>
      <c r="AC76" s="101"/>
      <c r="AD76" s="101"/>
      <c r="AE76" s="101"/>
      <c r="AF76" s="101"/>
      <c r="AG76" s="101"/>
      <c r="AH76" s="101"/>
      <c r="AI76" s="101"/>
      <c r="AJ76" s="101"/>
      <c r="AK76" s="101"/>
      <c r="AL76" s="101"/>
      <c r="AM76" s="101"/>
      <c r="AN76" s="101"/>
      <c r="AO76" s="101"/>
    </row>
    <row r="77" spans="7:41" x14ac:dyDescent="0.2">
      <c r="G77" s="129" t="s">
        <v>5</v>
      </c>
      <c r="H77" s="30" t="s">
        <v>132</v>
      </c>
      <c r="I77" s="30">
        <v>2020</v>
      </c>
      <c r="J77" s="31">
        <v>53841038.310000002</v>
      </c>
      <c r="K77" s="31">
        <v>67792828.939999998</v>
      </c>
      <c r="L77" s="31">
        <v>71062259.854999989</v>
      </c>
      <c r="M77" s="31">
        <v>75472964.749999985</v>
      </c>
      <c r="N77" s="31">
        <v>0</v>
      </c>
      <c r="O77" s="31">
        <v>0</v>
      </c>
      <c r="P77" s="31">
        <v>0</v>
      </c>
      <c r="Q77" s="31">
        <v>0</v>
      </c>
      <c r="R77" s="31">
        <v>0</v>
      </c>
      <c r="S77" s="31">
        <v>0</v>
      </c>
      <c r="T77" s="31">
        <v>0</v>
      </c>
      <c r="U77" s="31">
        <v>0</v>
      </c>
      <c r="V77" s="31">
        <v>0</v>
      </c>
      <c r="W77" s="31">
        <v>0</v>
      </c>
      <c r="X77" s="135">
        <v>0</v>
      </c>
      <c r="AA77" s="101"/>
      <c r="AB77" s="101"/>
      <c r="AC77" s="101"/>
      <c r="AD77" s="101"/>
      <c r="AE77" s="101"/>
      <c r="AF77" s="101"/>
      <c r="AG77" s="101"/>
      <c r="AH77" s="101"/>
      <c r="AI77" s="101"/>
      <c r="AJ77" s="101"/>
      <c r="AK77" s="101"/>
      <c r="AL77" s="101"/>
      <c r="AM77" s="101"/>
      <c r="AN77" s="101"/>
      <c r="AO77" s="101"/>
    </row>
    <row r="78" spans="7:41" x14ac:dyDescent="0.2">
      <c r="G78" s="130" t="s">
        <v>5</v>
      </c>
      <c r="H78" s="28" t="s">
        <v>132</v>
      </c>
      <c r="I78" s="28">
        <v>2021</v>
      </c>
      <c r="J78" s="29">
        <v>50387964.375635989</v>
      </c>
      <c r="K78" s="29">
        <v>68016248.305635989</v>
      </c>
      <c r="L78" s="29">
        <v>89151628.529399991</v>
      </c>
      <c r="M78" s="29">
        <v>0</v>
      </c>
      <c r="N78" s="29">
        <v>0</v>
      </c>
      <c r="O78" s="29">
        <v>0</v>
      </c>
      <c r="P78" s="29">
        <v>0</v>
      </c>
      <c r="Q78" s="29">
        <v>0</v>
      </c>
      <c r="R78" s="29">
        <v>0</v>
      </c>
      <c r="S78" s="29">
        <v>0</v>
      </c>
      <c r="T78" s="29">
        <v>0</v>
      </c>
      <c r="U78" s="29">
        <v>0</v>
      </c>
      <c r="V78" s="29">
        <v>0</v>
      </c>
      <c r="W78" s="29">
        <v>0</v>
      </c>
      <c r="X78" s="136">
        <v>0</v>
      </c>
      <c r="AA78" s="101"/>
      <c r="AB78" s="101"/>
      <c r="AC78" s="101"/>
      <c r="AD78" s="101"/>
      <c r="AE78" s="101"/>
      <c r="AF78" s="101"/>
      <c r="AG78" s="101"/>
      <c r="AH78" s="101"/>
      <c r="AI78" s="101"/>
      <c r="AJ78" s="101"/>
      <c r="AK78" s="101"/>
      <c r="AL78" s="101"/>
      <c r="AM78" s="101"/>
      <c r="AN78" s="101"/>
      <c r="AO78" s="101"/>
    </row>
    <row r="79" spans="7:41" x14ac:dyDescent="0.2">
      <c r="G79" s="129" t="s">
        <v>5</v>
      </c>
      <c r="H79" s="30" t="s">
        <v>132</v>
      </c>
      <c r="I79" s="30">
        <v>2022</v>
      </c>
      <c r="J79" s="31">
        <v>61252265.165298</v>
      </c>
      <c r="K79" s="31">
        <v>76665992.170000002</v>
      </c>
      <c r="L79" s="31">
        <v>0</v>
      </c>
      <c r="M79" s="31">
        <v>0</v>
      </c>
      <c r="N79" s="31">
        <v>0</v>
      </c>
      <c r="O79" s="31">
        <v>0</v>
      </c>
      <c r="P79" s="31">
        <v>0</v>
      </c>
      <c r="Q79" s="31">
        <v>0</v>
      </c>
      <c r="R79" s="31">
        <v>0</v>
      </c>
      <c r="S79" s="31">
        <v>0</v>
      </c>
      <c r="T79" s="31">
        <v>0</v>
      </c>
      <c r="U79" s="31">
        <v>0</v>
      </c>
      <c r="V79" s="31">
        <v>0</v>
      </c>
      <c r="W79" s="31">
        <v>0</v>
      </c>
      <c r="X79" s="135">
        <v>0</v>
      </c>
      <c r="AA79" s="101"/>
      <c r="AB79" s="101"/>
      <c r="AC79" s="101"/>
      <c r="AD79" s="101"/>
      <c r="AE79" s="101"/>
      <c r="AF79" s="101"/>
      <c r="AG79" s="101"/>
      <c r="AH79" s="101"/>
      <c r="AI79" s="101"/>
      <c r="AJ79" s="101"/>
      <c r="AK79" s="101"/>
      <c r="AL79" s="101"/>
      <c r="AM79" s="101"/>
      <c r="AN79" s="101"/>
      <c r="AO79" s="101"/>
    </row>
    <row r="80" spans="7:41" ht="15" thickBot="1" x14ac:dyDescent="0.25">
      <c r="G80" s="131" t="s">
        <v>5</v>
      </c>
      <c r="H80" s="132" t="s">
        <v>132</v>
      </c>
      <c r="I80" s="132">
        <v>2023</v>
      </c>
      <c r="J80" s="133">
        <v>67501881.085140005</v>
      </c>
      <c r="K80" s="133">
        <v>0</v>
      </c>
      <c r="L80" s="133">
        <v>0</v>
      </c>
      <c r="M80" s="133">
        <v>0</v>
      </c>
      <c r="N80" s="133">
        <v>0</v>
      </c>
      <c r="O80" s="133">
        <v>0</v>
      </c>
      <c r="P80" s="133">
        <v>0</v>
      </c>
      <c r="Q80" s="133">
        <v>0</v>
      </c>
      <c r="R80" s="133">
        <v>0</v>
      </c>
      <c r="S80" s="133">
        <v>0</v>
      </c>
      <c r="T80" s="133">
        <v>0</v>
      </c>
      <c r="U80" s="133">
        <v>0</v>
      </c>
      <c r="V80" s="133">
        <v>0</v>
      </c>
      <c r="W80" s="133">
        <v>0</v>
      </c>
      <c r="X80" s="137">
        <v>0</v>
      </c>
      <c r="AA80" s="101"/>
      <c r="AB80" s="101"/>
      <c r="AC80" s="101"/>
      <c r="AD80" s="101"/>
      <c r="AE80" s="101"/>
      <c r="AF80" s="101"/>
      <c r="AG80" s="101"/>
      <c r="AH80" s="101"/>
      <c r="AI80" s="101"/>
      <c r="AJ80" s="101"/>
      <c r="AK80" s="101"/>
      <c r="AL80" s="101"/>
      <c r="AM80" s="101"/>
      <c r="AN80" s="101"/>
      <c r="AO80" s="101"/>
    </row>
    <row r="81" spans="7:41" x14ac:dyDescent="0.2">
      <c r="G81" s="126" t="s">
        <v>5</v>
      </c>
      <c r="H81" s="127" t="s">
        <v>133</v>
      </c>
      <c r="I81" s="127">
        <v>2009</v>
      </c>
      <c r="J81" s="128">
        <v>10731066.75</v>
      </c>
      <c r="K81" s="128">
        <v>32299610.669999003</v>
      </c>
      <c r="L81" s="128">
        <v>55360550.120000005</v>
      </c>
      <c r="M81" s="128">
        <v>80137103.100000009</v>
      </c>
      <c r="N81" s="128">
        <v>103789483.81999999</v>
      </c>
      <c r="O81" s="128">
        <v>126486283.66000001</v>
      </c>
      <c r="P81" s="128">
        <v>138954354.30999899</v>
      </c>
      <c r="Q81" s="128">
        <v>148311996.08000004</v>
      </c>
      <c r="R81" s="128">
        <v>152917678.68999898</v>
      </c>
      <c r="S81" s="128">
        <v>157219506.16</v>
      </c>
      <c r="T81" s="128">
        <v>159342469.60999998</v>
      </c>
      <c r="U81" s="128">
        <v>160107681.07000005</v>
      </c>
      <c r="V81" s="128">
        <v>160426382.50000006</v>
      </c>
      <c r="W81" s="128">
        <v>160988437.78000003</v>
      </c>
      <c r="X81" s="134">
        <v>161308388.57000002</v>
      </c>
      <c r="AA81" s="101"/>
      <c r="AB81" s="101"/>
      <c r="AC81" s="101"/>
      <c r="AD81" s="101"/>
      <c r="AE81" s="101"/>
      <c r="AF81" s="101"/>
      <c r="AG81" s="101"/>
      <c r="AH81" s="101"/>
      <c r="AI81" s="101"/>
      <c r="AJ81" s="101"/>
      <c r="AK81" s="101"/>
      <c r="AL81" s="101"/>
      <c r="AM81" s="101"/>
      <c r="AN81" s="101"/>
      <c r="AO81" s="101"/>
    </row>
    <row r="82" spans="7:41" x14ac:dyDescent="0.2">
      <c r="G82" s="129" t="s">
        <v>5</v>
      </c>
      <c r="H82" s="30" t="s">
        <v>133</v>
      </c>
      <c r="I82" s="30">
        <v>2010</v>
      </c>
      <c r="J82" s="31">
        <v>10852061.65</v>
      </c>
      <c r="K82" s="31">
        <v>29406957.919999998</v>
      </c>
      <c r="L82" s="31">
        <v>54435907.880000003</v>
      </c>
      <c r="M82" s="31">
        <v>85454957.029999986</v>
      </c>
      <c r="N82" s="31">
        <v>109962261.85999998</v>
      </c>
      <c r="O82" s="31">
        <v>136082664.09</v>
      </c>
      <c r="P82" s="31">
        <v>147113825.31999999</v>
      </c>
      <c r="Q82" s="31">
        <v>158186885.16000003</v>
      </c>
      <c r="R82" s="31">
        <v>163412548.07000002</v>
      </c>
      <c r="S82" s="31">
        <v>168026300.80000004</v>
      </c>
      <c r="T82" s="31">
        <v>170325222.00999999</v>
      </c>
      <c r="U82" s="31">
        <v>171531509.78</v>
      </c>
      <c r="V82" s="31">
        <v>172606334.34999999</v>
      </c>
      <c r="W82" s="31">
        <v>173153296.02000004</v>
      </c>
      <c r="X82" s="135">
        <v>0</v>
      </c>
      <c r="AA82" s="101"/>
      <c r="AB82" s="101"/>
      <c r="AC82" s="101"/>
      <c r="AD82" s="101"/>
      <c r="AE82" s="101"/>
      <c r="AF82" s="101"/>
      <c r="AG82" s="101"/>
      <c r="AH82" s="101"/>
      <c r="AI82" s="101"/>
      <c r="AJ82" s="101"/>
      <c r="AK82" s="101"/>
      <c r="AL82" s="101"/>
      <c r="AM82" s="101"/>
      <c r="AN82" s="101"/>
      <c r="AO82" s="101"/>
    </row>
    <row r="83" spans="7:41" x14ac:dyDescent="0.2">
      <c r="G83" s="130" t="s">
        <v>5</v>
      </c>
      <c r="H83" s="28" t="s">
        <v>133</v>
      </c>
      <c r="I83" s="28">
        <v>2011</v>
      </c>
      <c r="J83" s="29">
        <v>8392331.9800000004</v>
      </c>
      <c r="K83" s="29">
        <v>24561152.789999999</v>
      </c>
      <c r="L83" s="29">
        <v>47690291.020000003</v>
      </c>
      <c r="M83" s="29">
        <v>70726074.070000008</v>
      </c>
      <c r="N83" s="29">
        <v>94839190.949999988</v>
      </c>
      <c r="O83" s="29">
        <v>112429850.34999999</v>
      </c>
      <c r="P83" s="29">
        <v>123588798.15000001</v>
      </c>
      <c r="Q83" s="29">
        <v>130390522.38000001</v>
      </c>
      <c r="R83" s="29">
        <v>134909369.88</v>
      </c>
      <c r="S83" s="29">
        <v>139596352.74999997</v>
      </c>
      <c r="T83" s="29">
        <v>150655655.47</v>
      </c>
      <c r="U83" s="29">
        <v>152203717.06999996</v>
      </c>
      <c r="V83" s="29">
        <v>153970172.56</v>
      </c>
      <c r="W83" s="29">
        <v>0</v>
      </c>
      <c r="X83" s="136">
        <v>0</v>
      </c>
      <c r="AA83" s="101"/>
      <c r="AB83" s="101"/>
      <c r="AC83" s="101"/>
      <c r="AD83" s="101"/>
      <c r="AE83" s="101"/>
      <c r="AF83" s="101"/>
      <c r="AG83" s="101"/>
      <c r="AH83" s="101"/>
      <c r="AI83" s="101"/>
      <c r="AJ83" s="101"/>
      <c r="AK83" s="101"/>
      <c r="AL83" s="101"/>
      <c r="AM83" s="101"/>
      <c r="AN83" s="101"/>
      <c r="AO83" s="101"/>
    </row>
    <row r="84" spans="7:41" x14ac:dyDescent="0.2">
      <c r="G84" s="129" t="s">
        <v>5</v>
      </c>
      <c r="H84" s="30" t="s">
        <v>133</v>
      </c>
      <c r="I84" s="30">
        <v>2012</v>
      </c>
      <c r="J84" s="31">
        <v>8418778.209999999</v>
      </c>
      <c r="K84" s="31">
        <v>23598183.780000001</v>
      </c>
      <c r="L84" s="31">
        <v>46242997.75</v>
      </c>
      <c r="M84" s="31">
        <v>68540162.909999996</v>
      </c>
      <c r="N84" s="31">
        <v>89882826.970000014</v>
      </c>
      <c r="O84" s="31">
        <v>108286145.69</v>
      </c>
      <c r="P84" s="31">
        <v>116455041.23999998</v>
      </c>
      <c r="Q84" s="31">
        <v>123205881.27999999</v>
      </c>
      <c r="R84" s="31">
        <v>127440809.97000003</v>
      </c>
      <c r="S84" s="31">
        <v>131374250.20999999</v>
      </c>
      <c r="T84" s="31">
        <v>133512251.03999998</v>
      </c>
      <c r="U84" s="31">
        <v>134651903.80999997</v>
      </c>
      <c r="V84" s="31">
        <v>0</v>
      </c>
      <c r="W84" s="31">
        <v>0</v>
      </c>
      <c r="X84" s="135">
        <v>0</v>
      </c>
      <c r="AA84" s="101"/>
      <c r="AB84" s="101"/>
      <c r="AC84" s="101"/>
      <c r="AD84" s="101"/>
      <c r="AE84" s="101"/>
      <c r="AF84" s="101"/>
      <c r="AG84" s="101"/>
      <c r="AH84" s="101"/>
      <c r="AI84" s="101"/>
      <c r="AJ84" s="101"/>
      <c r="AK84" s="101"/>
      <c r="AL84" s="101"/>
      <c r="AM84" s="101"/>
      <c r="AN84" s="101"/>
      <c r="AO84" s="101"/>
    </row>
    <row r="85" spans="7:41" x14ac:dyDescent="0.2">
      <c r="G85" s="130" t="s">
        <v>5</v>
      </c>
      <c r="H85" s="28" t="s">
        <v>133</v>
      </c>
      <c r="I85" s="28">
        <v>2013</v>
      </c>
      <c r="J85" s="29">
        <v>7297585.9900000002</v>
      </c>
      <c r="K85" s="29">
        <v>23249617.519999992</v>
      </c>
      <c r="L85" s="29">
        <v>45925420.230000004</v>
      </c>
      <c r="M85" s="29">
        <v>74477190.689999998</v>
      </c>
      <c r="N85" s="29">
        <v>95002299.24000001</v>
      </c>
      <c r="O85" s="29">
        <v>112488481.24000001</v>
      </c>
      <c r="P85" s="29">
        <v>123521841.61999999</v>
      </c>
      <c r="Q85" s="29">
        <v>132128142.05</v>
      </c>
      <c r="R85" s="29">
        <v>137249473.67000002</v>
      </c>
      <c r="S85" s="29">
        <v>141426568.40000001</v>
      </c>
      <c r="T85" s="29">
        <v>144590898.95000002</v>
      </c>
      <c r="U85" s="29">
        <v>0</v>
      </c>
      <c r="V85" s="29">
        <v>0</v>
      </c>
      <c r="W85" s="29">
        <v>0</v>
      </c>
      <c r="X85" s="136">
        <v>0</v>
      </c>
      <c r="AA85" s="101"/>
      <c r="AB85" s="101"/>
      <c r="AC85" s="101"/>
      <c r="AD85" s="101"/>
      <c r="AE85" s="101"/>
      <c r="AF85" s="101"/>
      <c r="AG85" s="101"/>
      <c r="AH85" s="101"/>
      <c r="AI85" s="101"/>
      <c r="AJ85" s="101"/>
      <c r="AK85" s="101"/>
      <c r="AL85" s="101"/>
      <c r="AM85" s="101"/>
      <c r="AN85" s="101"/>
      <c r="AO85" s="101"/>
    </row>
    <row r="86" spans="7:41" x14ac:dyDescent="0.2">
      <c r="G86" s="129" t="s">
        <v>5</v>
      </c>
      <c r="H86" s="30" t="s">
        <v>133</v>
      </c>
      <c r="I86" s="30">
        <v>2014</v>
      </c>
      <c r="J86" s="31">
        <v>10278929.960000003</v>
      </c>
      <c r="K86" s="31">
        <v>27782349.550000004</v>
      </c>
      <c r="L86" s="31">
        <v>51308192.989999995</v>
      </c>
      <c r="M86" s="31">
        <v>75672945.00000003</v>
      </c>
      <c r="N86" s="31">
        <v>96030147.949999988</v>
      </c>
      <c r="O86" s="31">
        <v>110433320.97</v>
      </c>
      <c r="P86" s="31">
        <v>118186238.36999997</v>
      </c>
      <c r="Q86" s="31">
        <v>127657222.80000003</v>
      </c>
      <c r="R86" s="31">
        <v>130041931.63000001</v>
      </c>
      <c r="S86" s="31">
        <v>134657455.17000002</v>
      </c>
      <c r="T86" s="31">
        <v>0</v>
      </c>
      <c r="U86" s="31">
        <v>0</v>
      </c>
      <c r="V86" s="31">
        <v>0</v>
      </c>
      <c r="W86" s="31">
        <v>0</v>
      </c>
      <c r="X86" s="135">
        <v>0</v>
      </c>
      <c r="AA86" s="101"/>
      <c r="AB86" s="101"/>
      <c r="AC86" s="101"/>
      <c r="AD86" s="101"/>
      <c r="AE86" s="101"/>
      <c r="AF86" s="101"/>
      <c r="AG86" s="101"/>
      <c r="AH86" s="101"/>
      <c r="AI86" s="101"/>
      <c r="AJ86" s="101"/>
      <c r="AK86" s="101"/>
      <c r="AL86" s="101"/>
      <c r="AM86" s="101"/>
      <c r="AN86" s="101"/>
      <c r="AO86" s="101"/>
    </row>
    <row r="87" spans="7:41" x14ac:dyDescent="0.2">
      <c r="G87" s="130" t="s">
        <v>5</v>
      </c>
      <c r="H87" s="28" t="s">
        <v>133</v>
      </c>
      <c r="I87" s="28">
        <v>2015</v>
      </c>
      <c r="J87" s="29">
        <v>6871945.4000000013</v>
      </c>
      <c r="K87" s="29">
        <v>24670513.149999999</v>
      </c>
      <c r="L87" s="29">
        <v>45665489.040000014</v>
      </c>
      <c r="M87" s="29">
        <v>65018859.979999989</v>
      </c>
      <c r="N87" s="29">
        <v>87425411.260000989</v>
      </c>
      <c r="O87" s="29">
        <v>102312049.189998</v>
      </c>
      <c r="P87" s="29">
        <v>113291206.88999902</v>
      </c>
      <c r="Q87" s="29">
        <v>124763612.54999897</v>
      </c>
      <c r="R87" s="29">
        <v>129997713.969999</v>
      </c>
      <c r="S87" s="29">
        <v>0</v>
      </c>
      <c r="T87" s="29">
        <v>0</v>
      </c>
      <c r="U87" s="29">
        <v>0</v>
      </c>
      <c r="V87" s="29">
        <v>0</v>
      </c>
      <c r="W87" s="29">
        <v>0</v>
      </c>
      <c r="X87" s="136">
        <v>0</v>
      </c>
      <c r="AA87" s="101"/>
      <c r="AB87" s="101"/>
      <c r="AC87" s="101"/>
      <c r="AD87" s="101"/>
      <c r="AE87" s="101"/>
      <c r="AF87" s="101"/>
      <c r="AG87" s="101"/>
      <c r="AH87" s="101"/>
      <c r="AI87" s="101"/>
      <c r="AJ87" s="101"/>
      <c r="AK87" s="101"/>
      <c r="AL87" s="101"/>
      <c r="AM87" s="101"/>
      <c r="AN87" s="101"/>
      <c r="AO87" s="101"/>
    </row>
    <row r="88" spans="7:41" x14ac:dyDescent="0.2">
      <c r="G88" s="129" t="s">
        <v>5</v>
      </c>
      <c r="H88" s="30" t="s">
        <v>133</v>
      </c>
      <c r="I88" s="30">
        <v>2016</v>
      </c>
      <c r="J88" s="31">
        <v>6380000.8800000008</v>
      </c>
      <c r="K88" s="31">
        <v>21061360.320000011</v>
      </c>
      <c r="L88" s="31">
        <v>40508105.700000003</v>
      </c>
      <c r="M88" s="31">
        <v>59337818.550000004</v>
      </c>
      <c r="N88" s="31">
        <v>75636163.676349014</v>
      </c>
      <c r="O88" s="31">
        <v>89102480.716348991</v>
      </c>
      <c r="P88" s="31">
        <v>97243755.156348974</v>
      </c>
      <c r="Q88" s="31">
        <v>105328314.83634898</v>
      </c>
      <c r="R88" s="31">
        <v>0</v>
      </c>
      <c r="S88" s="31">
        <v>0</v>
      </c>
      <c r="T88" s="31">
        <v>0</v>
      </c>
      <c r="U88" s="31">
        <v>0</v>
      </c>
      <c r="V88" s="31">
        <v>0</v>
      </c>
      <c r="W88" s="31">
        <v>0</v>
      </c>
      <c r="X88" s="135">
        <v>0</v>
      </c>
      <c r="AA88" s="101"/>
      <c r="AB88" s="101"/>
      <c r="AC88" s="101"/>
      <c r="AD88" s="101"/>
      <c r="AE88" s="101"/>
      <c r="AF88" s="101"/>
      <c r="AG88" s="101"/>
      <c r="AH88" s="101"/>
      <c r="AI88" s="101"/>
      <c r="AJ88" s="101"/>
      <c r="AK88" s="101"/>
      <c r="AL88" s="101"/>
      <c r="AM88" s="101"/>
      <c r="AN88" s="101"/>
      <c r="AO88" s="101"/>
    </row>
    <row r="89" spans="7:41" x14ac:dyDescent="0.2">
      <c r="G89" s="130" t="s">
        <v>5</v>
      </c>
      <c r="H89" s="28" t="s">
        <v>133</v>
      </c>
      <c r="I89" s="28">
        <v>2017</v>
      </c>
      <c r="J89" s="29">
        <v>5353088.8758080006</v>
      </c>
      <c r="K89" s="29">
        <v>17402651.965808</v>
      </c>
      <c r="L89" s="29">
        <v>35402257.465807997</v>
      </c>
      <c r="M89" s="29">
        <v>48830362.235807993</v>
      </c>
      <c r="N89" s="29">
        <v>63485470.424592994</v>
      </c>
      <c r="O89" s="29">
        <v>73748198.261065006</v>
      </c>
      <c r="P89" s="29">
        <v>82920760.05280298</v>
      </c>
      <c r="Q89" s="29">
        <v>0</v>
      </c>
      <c r="R89" s="29">
        <v>0</v>
      </c>
      <c r="S89" s="29">
        <v>0</v>
      </c>
      <c r="T89" s="29">
        <v>0</v>
      </c>
      <c r="U89" s="29">
        <v>0</v>
      </c>
      <c r="V89" s="29">
        <v>0</v>
      </c>
      <c r="W89" s="29">
        <v>0</v>
      </c>
      <c r="X89" s="136">
        <v>0</v>
      </c>
      <c r="AA89" s="101"/>
      <c r="AB89" s="101"/>
      <c r="AC89" s="101"/>
      <c r="AD89" s="101"/>
      <c r="AE89" s="101"/>
      <c r="AF89" s="101"/>
      <c r="AG89" s="101"/>
      <c r="AH89" s="101"/>
      <c r="AI89" s="101"/>
      <c r="AJ89" s="101"/>
      <c r="AK89" s="101"/>
      <c r="AL89" s="101"/>
      <c r="AM89" s="101"/>
      <c r="AN89" s="101"/>
      <c r="AO89" s="101"/>
    </row>
    <row r="90" spans="7:41" x14ac:dyDescent="0.2">
      <c r="G90" s="129" t="s">
        <v>5</v>
      </c>
      <c r="H90" s="30" t="s">
        <v>133</v>
      </c>
      <c r="I90" s="30">
        <v>2018</v>
      </c>
      <c r="J90" s="31">
        <v>5349302.5</v>
      </c>
      <c r="K90" s="31">
        <v>17775957.072057001</v>
      </c>
      <c r="L90" s="31">
        <v>32350802.842056993</v>
      </c>
      <c r="M90" s="31">
        <v>46414792.862057</v>
      </c>
      <c r="N90" s="31">
        <v>58379965.652057014</v>
      </c>
      <c r="O90" s="31">
        <v>77209706.112057</v>
      </c>
      <c r="P90" s="31">
        <v>0</v>
      </c>
      <c r="Q90" s="31">
        <v>0</v>
      </c>
      <c r="R90" s="31">
        <v>0</v>
      </c>
      <c r="S90" s="31">
        <v>0</v>
      </c>
      <c r="T90" s="31">
        <v>0</v>
      </c>
      <c r="U90" s="31">
        <v>0</v>
      </c>
      <c r="V90" s="31">
        <v>0</v>
      </c>
      <c r="W90" s="31">
        <v>0</v>
      </c>
      <c r="X90" s="135">
        <v>0</v>
      </c>
      <c r="AA90" s="101"/>
      <c r="AB90" s="101"/>
      <c r="AC90" s="101"/>
      <c r="AD90" s="101"/>
      <c r="AE90" s="101"/>
      <c r="AF90" s="101"/>
      <c r="AG90" s="101"/>
      <c r="AH90" s="101"/>
      <c r="AI90" s="101"/>
      <c r="AJ90" s="101"/>
      <c r="AK90" s="101"/>
      <c r="AL90" s="101"/>
      <c r="AM90" s="101"/>
      <c r="AN90" s="101"/>
      <c r="AO90" s="101"/>
    </row>
    <row r="91" spans="7:41" x14ac:dyDescent="0.2">
      <c r="G91" s="130" t="s">
        <v>5</v>
      </c>
      <c r="H91" s="28" t="s">
        <v>133</v>
      </c>
      <c r="I91" s="28">
        <v>2019</v>
      </c>
      <c r="J91" s="29">
        <v>5975192.1199999992</v>
      </c>
      <c r="K91" s="29">
        <v>13156143.220000001</v>
      </c>
      <c r="L91" s="29">
        <v>24311418.949999999</v>
      </c>
      <c r="M91" s="29">
        <v>35026122.189999998</v>
      </c>
      <c r="N91" s="29">
        <v>45900315.989999995</v>
      </c>
      <c r="O91" s="29">
        <v>0</v>
      </c>
      <c r="P91" s="29">
        <v>0</v>
      </c>
      <c r="Q91" s="29">
        <v>0</v>
      </c>
      <c r="R91" s="29">
        <v>0</v>
      </c>
      <c r="S91" s="29">
        <v>0</v>
      </c>
      <c r="T91" s="29">
        <v>0</v>
      </c>
      <c r="U91" s="29">
        <v>0</v>
      </c>
      <c r="V91" s="29">
        <v>0</v>
      </c>
      <c r="W91" s="29">
        <v>0</v>
      </c>
      <c r="X91" s="136">
        <v>0</v>
      </c>
      <c r="AA91" s="101"/>
      <c r="AB91" s="101"/>
      <c r="AC91" s="101"/>
      <c r="AD91" s="101"/>
      <c r="AE91" s="101"/>
      <c r="AF91" s="101"/>
      <c r="AG91" s="101"/>
      <c r="AH91" s="101"/>
      <c r="AI91" s="101"/>
      <c r="AJ91" s="101"/>
      <c r="AK91" s="101"/>
      <c r="AL91" s="101"/>
      <c r="AM91" s="101"/>
      <c r="AN91" s="101"/>
      <c r="AO91" s="101"/>
    </row>
    <row r="92" spans="7:41" x14ac:dyDescent="0.2">
      <c r="G92" s="129" t="s">
        <v>5</v>
      </c>
      <c r="H92" s="30" t="s">
        <v>133</v>
      </c>
      <c r="I92" s="30">
        <v>2020</v>
      </c>
      <c r="J92" s="31">
        <v>4256335.83</v>
      </c>
      <c r="K92" s="31">
        <v>9336833.75</v>
      </c>
      <c r="L92" s="31">
        <v>15989240.840000002</v>
      </c>
      <c r="M92" s="31">
        <v>23953826.859999999</v>
      </c>
      <c r="N92" s="31">
        <v>0</v>
      </c>
      <c r="O92" s="31">
        <v>0</v>
      </c>
      <c r="P92" s="31">
        <v>0</v>
      </c>
      <c r="Q92" s="31">
        <v>0</v>
      </c>
      <c r="R92" s="31">
        <v>0</v>
      </c>
      <c r="S92" s="31">
        <v>0</v>
      </c>
      <c r="T92" s="31">
        <v>0</v>
      </c>
      <c r="U92" s="31">
        <v>0</v>
      </c>
      <c r="V92" s="31">
        <v>0</v>
      </c>
      <c r="W92" s="31">
        <v>0</v>
      </c>
      <c r="X92" s="135">
        <v>0</v>
      </c>
      <c r="AA92" s="101"/>
      <c r="AB92" s="101"/>
      <c r="AC92" s="101"/>
      <c r="AD92" s="101"/>
      <c r="AE92" s="101"/>
      <c r="AF92" s="101"/>
      <c r="AG92" s="101"/>
      <c r="AH92" s="101"/>
      <c r="AI92" s="101"/>
      <c r="AJ92" s="101"/>
      <c r="AK92" s="101"/>
      <c r="AL92" s="101"/>
      <c r="AM92" s="101"/>
      <c r="AN92" s="101"/>
      <c r="AO92" s="101"/>
    </row>
    <row r="93" spans="7:41" x14ac:dyDescent="0.2">
      <c r="G93" s="130" t="s">
        <v>5</v>
      </c>
      <c r="H93" s="28" t="s">
        <v>133</v>
      </c>
      <c r="I93" s="28">
        <v>2021</v>
      </c>
      <c r="J93" s="29">
        <v>4370682.3299999991</v>
      </c>
      <c r="K93" s="29">
        <v>9404627.3400000017</v>
      </c>
      <c r="L93" s="29">
        <v>16171566.83</v>
      </c>
      <c r="M93" s="29">
        <v>0</v>
      </c>
      <c r="N93" s="29">
        <v>0</v>
      </c>
      <c r="O93" s="29">
        <v>0</v>
      </c>
      <c r="P93" s="29">
        <v>0</v>
      </c>
      <c r="Q93" s="29">
        <v>0</v>
      </c>
      <c r="R93" s="29">
        <v>0</v>
      </c>
      <c r="S93" s="29">
        <v>0</v>
      </c>
      <c r="T93" s="29">
        <v>0</v>
      </c>
      <c r="U93" s="29">
        <v>0</v>
      </c>
      <c r="V93" s="29">
        <v>0</v>
      </c>
      <c r="W93" s="29">
        <v>0</v>
      </c>
      <c r="X93" s="136">
        <v>0</v>
      </c>
      <c r="AA93" s="101"/>
      <c r="AB93" s="101"/>
      <c r="AC93" s="101"/>
      <c r="AD93" s="101"/>
      <c r="AE93" s="101"/>
      <c r="AF93" s="101"/>
      <c r="AG93" s="101"/>
      <c r="AH93" s="101"/>
      <c r="AI93" s="101"/>
      <c r="AJ93" s="101"/>
      <c r="AK93" s="101"/>
      <c r="AL93" s="101"/>
      <c r="AM93" s="101"/>
      <c r="AN93" s="101"/>
      <c r="AO93" s="101"/>
    </row>
    <row r="94" spans="7:41" x14ac:dyDescent="0.2">
      <c r="G94" s="129" t="s">
        <v>5</v>
      </c>
      <c r="H94" s="30" t="s">
        <v>133</v>
      </c>
      <c r="I94" s="30">
        <v>2022</v>
      </c>
      <c r="J94" s="31">
        <v>5017015.4899999993</v>
      </c>
      <c r="K94" s="31">
        <v>11802017.66</v>
      </c>
      <c r="L94" s="31">
        <v>0</v>
      </c>
      <c r="M94" s="31">
        <v>0</v>
      </c>
      <c r="N94" s="31">
        <v>0</v>
      </c>
      <c r="O94" s="31">
        <v>0</v>
      </c>
      <c r="P94" s="31">
        <v>0</v>
      </c>
      <c r="Q94" s="31">
        <v>0</v>
      </c>
      <c r="R94" s="31">
        <v>0</v>
      </c>
      <c r="S94" s="31">
        <v>0</v>
      </c>
      <c r="T94" s="31">
        <v>0</v>
      </c>
      <c r="U94" s="31">
        <v>0</v>
      </c>
      <c r="V94" s="31">
        <v>0</v>
      </c>
      <c r="W94" s="31">
        <v>0</v>
      </c>
      <c r="X94" s="135">
        <v>0</v>
      </c>
      <c r="AA94" s="101"/>
      <c r="AB94" s="101"/>
      <c r="AC94" s="101"/>
      <c r="AD94" s="101"/>
      <c r="AE94" s="101"/>
      <c r="AF94" s="101"/>
      <c r="AG94" s="101"/>
      <c r="AH94" s="101"/>
      <c r="AI94" s="101"/>
      <c r="AJ94" s="101"/>
      <c r="AK94" s="101"/>
      <c r="AL94" s="101"/>
      <c r="AM94" s="101"/>
      <c r="AN94" s="101"/>
      <c r="AO94" s="101"/>
    </row>
    <row r="95" spans="7:41" ht="15" thickBot="1" x14ac:dyDescent="0.25">
      <c r="G95" s="131" t="s">
        <v>5</v>
      </c>
      <c r="H95" s="132" t="s">
        <v>133</v>
      </c>
      <c r="I95" s="132">
        <v>2023</v>
      </c>
      <c r="J95" s="133">
        <v>5805987.7355270013</v>
      </c>
      <c r="K95" s="133">
        <v>0</v>
      </c>
      <c r="L95" s="133">
        <v>0</v>
      </c>
      <c r="M95" s="133">
        <v>0</v>
      </c>
      <c r="N95" s="133">
        <v>0</v>
      </c>
      <c r="O95" s="133">
        <v>0</v>
      </c>
      <c r="P95" s="133">
        <v>0</v>
      </c>
      <c r="Q95" s="133">
        <v>0</v>
      </c>
      <c r="R95" s="133">
        <v>0</v>
      </c>
      <c r="S95" s="133">
        <v>0</v>
      </c>
      <c r="T95" s="133">
        <v>0</v>
      </c>
      <c r="U95" s="133">
        <v>0</v>
      </c>
      <c r="V95" s="133">
        <v>0</v>
      </c>
      <c r="W95" s="133">
        <v>0</v>
      </c>
      <c r="X95" s="137">
        <v>0</v>
      </c>
      <c r="AA95" s="101"/>
      <c r="AB95" s="101"/>
      <c r="AC95" s="101"/>
      <c r="AD95" s="101"/>
      <c r="AE95" s="101"/>
      <c r="AF95" s="101"/>
      <c r="AG95" s="101"/>
      <c r="AH95" s="101"/>
      <c r="AI95" s="101"/>
      <c r="AJ95" s="101"/>
      <c r="AK95" s="101"/>
      <c r="AL95" s="101"/>
      <c r="AM95" s="101"/>
      <c r="AN95" s="101"/>
      <c r="AO95" s="101"/>
    </row>
    <row r="156" spans="10:21" x14ac:dyDescent="0.2">
      <c r="J156" s="32"/>
      <c r="K156" s="32"/>
      <c r="L156" s="32"/>
      <c r="M156" s="32"/>
      <c r="N156" s="32"/>
      <c r="O156" s="32"/>
      <c r="P156" s="32"/>
      <c r="Q156" s="32"/>
      <c r="R156" s="32"/>
      <c r="S156" s="32"/>
      <c r="T156" s="32"/>
      <c r="U156" s="32"/>
    </row>
    <row r="157" spans="10:21" x14ac:dyDescent="0.2">
      <c r="J157" s="32"/>
      <c r="K157" s="32"/>
      <c r="L157" s="32"/>
      <c r="M157" s="32"/>
      <c r="N157" s="32"/>
      <c r="O157" s="32"/>
      <c r="P157" s="32"/>
      <c r="Q157" s="32"/>
      <c r="R157" s="32"/>
      <c r="S157" s="32"/>
      <c r="T157" s="32"/>
      <c r="U157" s="32"/>
    </row>
    <row r="158" spans="10:21" x14ac:dyDescent="0.2">
      <c r="J158" s="32"/>
      <c r="K158" s="32"/>
      <c r="L158" s="32"/>
      <c r="M158" s="32"/>
      <c r="N158" s="32"/>
      <c r="O158" s="32"/>
      <c r="P158" s="32"/>
      <c r="Q158" s="32"/>
      <c r="R158" s="32"/>
      <c r="S158" s="32"/>
      <c r="T158" s="32"/>
      <c r="U158" s="32"/>
    </row>
    <row r="159" spans="10:21" x14ac:dyDescent="0.2">
      <c r="J159" s="32"/>
      <c r="K159" s="32"/>
      <c r="L159" s="32"/>
      <c r="M159" s="32"/>
      <c r="N159" s="32"/>
      <c r="O159" s="32"/>
      <c r="P159" s="32"/>
      <c r="Q159" s="32"/>
      <c r="R159" s="32"/>
      <c r="S159" s="32"/>
      <c r="T159" s="32"/>
      <c r="U159" s="32"/>
    </row>
    <row r="160" spans="10:21" x14ac:dyDescent="0.2">
      <c r="J160" s="32"/>
      <c r="K160" s="32"/>
      <c r="L160" s="32"/>
      <c r="M160" s="32"/>
      <c r="N160" s="32"/>
      <c r="O160" s="32"/>
      <c r="P160" s="32"/>
      <c r="Q160" s="32"/>
      <c r="R160" s="32"/>
      <c r="S160" s="32"/>
      <c r="T160" s="32"/>
      <c r="U160" s="32"/>
    </row>
    <row r="161" spans="10:21" x14ac:dyDescent="0.2">
      <c r="J161" s="32"/>
      <c r="K161" s="32"/>
      <c r="L161" s="32"/>
      <c r="M161" s="32"/>
      <c r="N161" s="32"/>
      <c r="O161" s="32"/>
      <c r="P161" s="32"/>
      <c r="Q161" s="32"/>
      <c r="R161" s="32"/>
      <c r="S161" s="32"/>
      <c r="T161" s="32"/>
      <c r="U161" s="32"/>
    </row>
    <row r="162" spans="10:21" x14ac:dyDescent="0.2">
      <c r="J162" s="32"/>
      <c r="K162" s="32"/>
      <c r="L162" s="32"/>
      <c r="M162" s="32"/>
      <c r="N162" s="32"/>
      <c r="O162" s="32"/>
      <c r="P162" s="32"/>
      <c r="Q162" s="32"/>
      <c r="R162" s="32"/>
      <c r="S162" s="32"/>
      <c r="T162" s="32"/>
      <c r="U162" s="32"/>
    </row>
    <row r="163" spans="10:21" x14ac:dyDescent="0.2">
      <c r="J163" s="32"/>
      <c r="K163" s="32"/>
      <c r="L163" s="32"/>
      <c r="M163" s="32"/>
      <c r="N163" s="32"/>
      <c r="O163" s="32"/>
      <c r="P163" s="32"/>
      <c r="Q163" s="32"/>
      <c r="R163" s="32"/>
      <c r="S163" s="32"/>
      <c r="T163" s="32"/>
      <c r="U163" s="32"/>
    </row>
    <row r="164" spans="10:21" x14ac:dyDescent="0.2">
      <c r="J164" s="32"/>
      <c r="K164" s="32"/>
      <c r="L164" s="32"/>
      <c r="M164" s="32"/>
      <c r="N164" s="32"/>
      <c r="O164" s="32"/>
      <c r="P164" s="32"/>
      <c r="Q164" s="32"/>
      <c r="R164" s="32"/>
      <c r="S164" s="32"/>
      <c r="T164" s="32"/>
      <c r="U164" s="32"/>
    </row>
    <row r="165" spans="10:21" x14ac:dyDescent="0.2">
      <c r="J165" s="32"/>
      <c r="K165" s="32"/>
      <c r="L165" s="32"/>
      <c r="M165" s="32"/>
      <c r="N165" s="32"/>
      <c r="O165" s="32"/>
      <c r="P165" s="32"/>
      <c r="Q165" s="32"/>
      <c r="R165" s="32"/>
      <c r="S165" s="32"/>
      <c r="T165" s="32"/>
      <c r="U165" s="32"/>
    </row>
    <row r="166" spans="10:21" x14ac:dyDescent="0.2">
      <c r="J166" s="32"/>
      <c r="K166" s="32"/>
      <c r="L166" s="32"/>
      <c r="M166" s="32"/>
      <c r="N166" s="32"/>
      <c r="O166" s="32"/>
      <c r="P166" s="32"/>
      <c r="Q166" s="32"/>
      <c r="R166" s="32"/>
      <c r="S166" s="32"/>
      <c r="T166" s="32"/>
      <c r="U166" s="32"/>
    </row>
    <row r="167" spans="10:21" x14ac:dyDescent="0.2">
      <c r="J167" s="32"/>
      <c r="K167" s="32"/>
      <c r="L167" s="32"/>
      <c r="M167" s="32"/>
      <c r="N167" s="32"/>
      <c r="O167" s="32"/>
      <c r="P167" s="32"/>
      <c r="Q167" s="32"/>
      <c r="R167" s="32"/>
      <c r="S167" s="32"/>
      <c r="T167" s="32"/>
      <c r="U167" s="32"/>
    </row>
    <row r="168" spans="10:21" x14ac:dyDescent="0.2">
      <c r="J168" s="32"/>
      <c r="K168" s="32"/>
      <c r="L168" s="32"/>
      <c r="M168" s="32"/>
      <c r="N168" s="32"/>
      <c r="O168" s="32"/>
      <c r="P168" s="32"/>
      <c r="Q168" s="32"/>
      <c r="R168" s="32"/>
      <c r="S168" s="32"/>
      <c r="T168" s="32"/>
      <c r="U168" s="32"/>
    </row>
    <row r="169" spans="10:21" x14ac:dyDescent="0.2">
      <c r="J169" s="32"/>
      <c r="K169" s="32"/>
      <c r="L169" s="32"/>
      <c r="M169" s="32"/>
      <c r="N169" s="32"/>
      <c r="O169" s="32"/>
      <c r="P169" s="32"/>
      <c r="Q169" s="32"/>
      <c r="R169" s="32"/>
      <c r="S169" s="32"/>
      <c r="T169" s="32"/>
      <c r="U169" s="32"/>
    </row>
    <row r="170" spans="10:21" x14ac:dyDescent="0.2">
      <c r="J170" s="32"/>
      <c r="K170" s="32"/>
      <c r="L170" s="32"/>
      <c r="M170" s="32"/>
      <c r="N170" s="32"/>
      <c r="O170" s="32"/>
      <c r="P170" s="32"/>
      <c r="Q170" s="32"/>
      <c r="R170" s="32"/>
      <c r="S170" s="32"/>
      <c r="T170" s="32"/>
      <c r="U170" s="32"/>
    </row>
    <row r="171" spans="10:21" x14ac:dyDescent="0.2">
      <c r="J171" s="32"/>
      <c r="K171" s="32"/>
      <c r="L171" s="32"/>
      <c r="M171" s="32"/>
      <c r="N171" s="32"/>
      <c r="O171" s="32"/>
      <c r="P171" s="32"/>
      <c r="Q171" s="32"/>
      <c r="R171" s="32"/>
      <c r="S171" s="32"/>
      <c r="T171" s="32"/>
      <c r="U171" s="32"/>
    </row>
    <row r="172" spans="10:21" x14ac:dyDescent="0.2">
      <c r="J172" s="32"/>
      <c r="K172" s="32"/>
      <c r="L172" s="32"/>
      <c r="M172" s="32"/>
      <c r="N172" s="32"/>
      <c r="O172" s="32"/>
      <c r="P172" s="32"/>
      <c r="Q172" s="32"/>
      <c r="R172" s="32"/>
      <c r="S172" s="32"/>
      <c r="T172" s="32"/>
      <c r="U172" s="32"/>
    </row>
    <row r="173" spans="10:21" x14ac:dyDescent="0.2">
      <c r="J173" s="32"/>
      <c r="K173" s="32"/>
      <c r="L173" s="32"/>
      <c r="M173" s="32"/>
      <c r="N173" s="32"/>
      <c r="O173" s="32"/>
      <c r="P173" s="32"/>
      <c r="Q173" s="32"/>
      <c r="R173" s="32"/>
      <c r="S173" s="32"/>
      <c r="T173" s="32"/>
      <c r="U173" s="32"/>
    </row>
    <row r="174" spans="10:21" x14ac:dyDescent="0.2">
      <c r="J174" s="32"/>
      <c r="K174" s="32"/>
      <c r="L174" s="32"/>
      <c r="M174" s="32"/>
      <c r="N174" s="32"/>
      <c r="O174" s="32"/>
      <c r="P174" s="32"/>
      <c r="Q174" s="32"/>
      <c r="R174" s="32"/>
      <c r="S174" s="32"/>
      <c r="T174" s="32"/>
      <c r="U174" s="32"/>
    </row>
    <row r="175" spans="10:21" x14ac:dyDescent="0.2">
      <c r="J175" s="32"/>
      <c r="K175" s="32"/>
      <c r="L175" s="32"/>
      <c r="M175" s="32"/>
      <c r="N175" s="32"/>
      <c r="O175" s="32"/>
      <c r="P175" s="32"/>
      <c r="Q175" s="32"/>
      <c r="R175" s="32"/>
      <c r="S175" s="32"/>
      <c r="T175" s="32"/>
      <c r="U175" s="32"/>
    </row>
    <row r="176" spans="10:21" x14ac:dyDescent="0.2">
      <c r="J176" s="32"/>
      <c r="K176" s="32"/>
      <c r="L176" s="32"/>
      <c r="M176" s="32"/>
      <c r="N176" s="32"/>
      <c r="O176" s="32"/>
      <c r="P176" s="32"/>
      <c r="Q176" s="32"/>
      <c r="R176" s="32"/>
      <c r="S176" s="32"/>
      <c r="T176" s="32"/>
      <c r="U176" s="32"/>
    </row>
    <row r="177" spans="10:21" x14ac:dyDescent="0.2">
      <c r="J177" s="32"/>
      <c r="K177" s="32"/>
      <c r="L177" s="32"/>
      <c r="M177" s="32"/>
      <c r="N177" s="32"/>
      <c r="O177" s="32"/>
      <c r="P177" s="32"/>
      <c r="Q177" s="32"/>
      <c r="R177" s="32"/>
      <c r="S177" s="32"/>
      <c r="T177" s="32"/>
      <c r="U177" s="32"/>
    </row>
    <row r="178" spans="10:21" x14ac:dyDescent="0.2">
      <c r="J178" s="32"/>
      <c r="K178" s="32"/>
      <c r="L178" s="32"/>
      <c r="M178" s="32"/>
      <c r="N178" s="32"/>
      <c r="O178" s="32"/>
      <c r="P178" s="32"/>
      <c r="Q178" s="32"/>
      <c r="R178" s="32"/>
      <c r="S178" s="32"/>
      <c r="T178" s="32"/>
      <c r="U178" s="32"/>
    </row>
    <row r="179" spans="10:21" x14ac:dyDescent="0.2">
      <c r="J179" s="32"/>
      <c r="K179" s="32"/>
      <c r="L179" s="32"/>
      <c r="M179" s="32"/>
      <c r="N179" s="32"/>
      <c r="O179" s="32"/>
      <c r="P179" s="32"/>
      <c r="Q179" s="32"/>
      <c r="R179" s="32"/>
      <c r="S179" s="32"/>
      <c r="T179" s="32"/>
      <c r="U179" s="32"/>
    </row>
    <row r="180" spans="10:21" x14ac:dyDescent="0.2">
      <c r="J180" s="32"/>
      <c r="K180" s="32"/>
      <c r="L180" s="32"/>
      <c r="M180" s="32"/>
      <c r="N180" s="32"/>
      <c r="O180" s="32"/>
      <c r="P180" s="32"/>
      <c r="Q180" s="32"/>
      <c r="R180" s="32"/>
      <c r="S180" s="32"/>
      <c r="T180" s="32"/>
      <c r="U180" s="32"/>
    </row>
    <row r="181" spans="10:21" x14ac:dyDescent="0.2">
      <c r="J181" s="32"/>
      <c r="K181" s="32"/>
      <c r="L181" s="32"/>
      <c r="M181" s="32"/>
      <c r="N181" s="32"/>
      <c r="O181" s="32"/>
      <c r="P181" s="32"/>
      <c r="Q181" s="32"/>
      <c r="R181" s="32"/>
      <c r="S181" s="32"/>
      <c r="T181" s="32"/>
      <c r="U181" s="32"/>
    </row>
    <row r="182" spans="10:21" x14ac:dyDescent="0.2">
      <c r="J182" s="32"/>
      <c r="K182" s="32"/>
      <c r="L182" s="32"/>
      <c r="M182" s="32"/>
      <c r="N182" s="32"/>
      <c r="O182" s="32"/>
      <c r="P182" s="32"/>
      <c r="Q182" s="32"/>
      <c r="R182" s="32"/>
      <c r="S182" s="32"/>
      <c r="T182" s="32"/>
      <c r="U182" s="32"/>
    </row>
    <row r="183" spans="10:21" x14ac:dyDescent="0.2">
      <c r="J183" s="32"/>
      <c r="K183" s="32"/>
      <c r="L183" s="32"/>
      <c r="M183" s="32"/>
      <c r="N183" s="32"/>
      <c r="O183" s="32"/>
      <c r="P183" s="32"/>
      <c r="Q183" s="32"/>
      <c r="R183" s="32"/>
      <c r="S183" s="32"/>
      <c r="T183" s="32"/>
      <c r="U183" s="32"/>
    </row>
    <row r="184" spans="10:21" x14ac:dyDescent="0.2">
      <c r="J184" s="32"/>
      <c r="K184" s="32"/>
      <c r="L184" s="32"/>
      <c r="M184" s="32"/>
      <c r="N184" s="32"/>
      <c r="O184" s="32"/>
      <c r="P184" s="32"/>
      <c r="Q184" s="32"/>
      <c r="R184" s="32"/>
      <c r="S184" s="32"/>
      <c r="T184" s="32"/>
      <c r="U184" s="32"/>
    </row>
    <row r="185" spans="10:21" x14ac:dyDescent="0.2">
      <c r="J185" s="32"/>
      <c r="K185" s="32"/>
      <c r="L185" s="32"/>
      <c r="M185" s="32"/>
      <c r="N185" s="32"/>
      <c r="O185" s="32"/>
      <c r="P185" s="32"/>
      <c r="Q185" s="32"/>
      <c r="R185" s="32"/>
      <c r="S185" s="32"/>
      <c r="T185" s="32"/>
      <c r="U185" s="32"/>
    </row>
    <row r="186" spans="10:21" x14ac:dyDescent="0.2">
      <c r="J186" s="32"/>
      <c r="K186" s="32"/>
      <c r="L186" s="32"/>
      <c r="M186" s="32"/>
      <c r="N186" s="32"/>
      <c r="O186" s="32"/>
      <c r="P186" s="32"/>
      <c r="Q186" s="32"/>
      <c r="R186" s="32"/>
      <c r="S186" s="32"/>
      <c r="T186" s="32"/>
      <c r="U186" s="32"/>
    </row>
    <row r="187" spans="10:21" x14ac:dyDescent="0.2">
      <c r="J187" s="32"/>
      <c r="K187" s="32"/>
      <c r="L187" s="32"/>
      <c r="M187" s="32"/>
      <c r="N187" s="32"/>
      <c r="O187" s="32"/>
      <c r="P187" s="32"/>
      <c r="Q187" s="32"/>
      <c r="R187" s="32"/>
      <c r="S187" s="32"/>
      <c r="T187" s="32"/>
      <c r="U187" s="32"/>
    </row>
    <row r="188" spans="10:21" x14ac:dyDescent="0.2">
      <c r="J188" s="32"/>
      <c r="K188" s="32"/>
      <c r="L188" s="32"/>
      <c r="M188" s="32"/>
      <c r="N188" s="32"/>
      <c r="O188" s="32"/>
      <c r="P188" s="32"/>
      <c r="Q188" s="32"/>
      <c r="R188" s="32"/>
      <c r="S188" s="32"/>
      <c r="T188" s="32"/>
      <c r="U188" s="32"/>
    </row>
    <row r="189" spans="10:21" x14ac:dyDescent="0.2">
      <c r="J189" s="32"/>
      <c r="K189" s="32"/>
      <c r="L189" s="32"/>
      <c r="M189" s="32"/>
      <c r="N189" s="32"/>
      <c r="O189" s="32"/>
      <c r="P189" s="32"/>
      <c r="Q189" s="32"/>
      <c r="R189" s="32"/>
      <c r="S189" s="32"/>
      <c r="T189" s="32"/>
      <c r="U189" s="32"/>
    </row>
    <row r="190" spans="10:21" x14ac:dyDescent="0.2">
      <c r="J190" s="32"/>
      <c r="K190" s="32"/>
      <c r="L190" s="32"/>
      <c r="M190" s="32"/>
      <c r="N190" s="32"/>
      <c r="O190" s="32"/>
      <c r="P190" s="32"/>
      <c r="Q190" s="32"/>
      <c r="R190" s="32"/>
      <c r="S190" s="32"/>
      <c r="T190" s="32"/>
      <c r="U190" s="32"/>
    </row>
    <row r="191" spans="10:21" x14ac:dyDescent="0.2">
      <c r="J191" s="32"/>
      <c r="K191" s="32"/>
      <c r="L191" s="32"/>
      <c r="M191" s="32"/>
      <c r="N191" s="32"/>
      <c r="O191" s="32"/>
      <c r="P191" s="32"/>
      <c r="Q191" s="32"/>
      <c r="R191" s="32"/>
      <c r="S191" s="32"/>
      <c r="T191" s="32"/>
      <c r="U191" s="32"/>
    </row>
    <row r="192" spans="10:21" x14ac:dyDescent="0.2">
      <c r="J192" s="32"/>
      <c r="K192" s="32"/>
      <c r="L192" s="32"/>
      <c r="M192" s="32"/>
      <c r="N192" s="32"/>
      <c r="O192" s="32"/>
      <c r="P192" s="32"/>
      <c r="Q192" s="32"/>
      <c r="R192" s="32"/>
      <c r="S192" s="32"/>
      <c r="T192" s="32"/>
      <c r="U192" s="32"/>
    </row>
    <row r="193" spans="10:21" x14ac:dyDescent="0.2">
      <c r="J193" s="32"/>
      <c r="K193" s="32"/>
      <c r="L193" s="32"/>
      <c r="M193" s="32"/>
      <c r="N193" s="32"/>
      <c r="O193" s="32"/>
      <c r="P193" s="32"/>
      <c r="Q193" s="32"/>
      <c r="R193" s="32"/>
      <c r="S193" s="32"/>
      <c r="T193" s="32"/>
      <c r="U193" s="32"/>
    </row>
    <row r="194" spans="10:21" x14ac:dyDescent="0.2">
      <c r="J194" s="32"/>
      <c r="K194" s="32"/>
      <c r="L194" s="32"/>
      <c r="M194" s="32"/>
      <c r="N194" s="32"/>
      <c r="O194" s="32"/>
      <c r="P194" s="32"/>
      <c r="Q194" s="32"/>
      <c r="R194" s="32"/>
      <c r="S194" s="32"/>
      <c r="T194" s="32"/>
      <c r="U194" s="32"/>
    </row>
    <row r="195" spans="10:21" x14ac:dyDescent="0.2">
      <c r="J195" s="32"/>
      <c r="K195" s="32"/>
      <c r="L195" s="32"/>
      <c r="M195" s="32"/>
      <c r="N195" s="32"/>
      <c r="O195" s="32"/>
      <c r="P195" s="32"/>
      <c r="Q195" s="32"/>
      <c r="R195" s="32"/>
      <c r="S195" s="32"/>
      <c r="T195" s="32"/>
      <c r="U195" s="32"/>
    </row>
    <row r="196" spans="10:21" x14ac:dyDescent="0.2">
      <c r="J196" s="32"/>
      <c r="K196" s="32"/>
      <c r="L196" s="32"/>
      <c r="M196" s="32"/>
      <c r="N196" s="32"/>
      <c r="O196" s="32"/>
      <c r="P196" s="32"/>
      <c r="Q196" s="32"/>
      <c r="R196" s="32"/>
      <c r="S196" s="32"/>
      <c r="T196" s="32"/>
      <c r="U196" s="32"/>
    </row>
    <row r="197" spans="10:21" x14ac:dyDescent="0.2">
      <c r="J197" s="32"/>
      <c r="K197" s="32"/>
      <c r="L197" s="32"/>
      <c r="M197" s="32"/>
      <c r="N197" s="32"/>
      <c r="O197" s="32"/>
      <c r="P197" s="32"/>
      <c r="Q197" s="32"/>
      <c r="R197" s="32"/>
      <c r="S197" s="32"/>
      <c r="T197" s="32"/>
      <c r="U197" s="32"/>
    </row>
    <row r="198" spans="10:21" x14ac:dyDescent="0.2">
      <c r="J198" s="32"/>
      <c r="K198" s="32"/>
      <c r="L198" s="32"/>
      <c r="M198" s="32"/>
      <c r="N198" s="32"/>
      <c r="O198" s="32"/>
      <c r="P198" s="32"/>
      <c r="Q198" s="32"/>
      <c r="R198" s="32"/>
      <c r="S198" s="32"/>
      <c r="T198" s="32"/>
      <c r="U198" s="32"/>
    </row>
    <row r="199" spans="10:21" x14ac:dyDescent="0.2">
      <c r="J199" s="32"/>
      <c r="K199" s="32"/>
      <c r="L199" s="32"/>
      <c r="M199" s="32"/>
      <c r="N199" s="32"/>
      <c r="O199" s="32"/>
      <c r="P199" s="32"/>
      <c r="Q199" s="32"/>
      <c r="R199" s="32"/>
      <c r="S199" s="32"/>
      <c r="T199" s="32"/>
      <c r="U199" s="32"/>
    </row>
    <row r="200" spans="10:21" x14ac:dyDescent="0.2">
      <c r="J200" s="32"/>
      <c r="K200" s="32"/>
      <c r="L200" s="32"/>
      <c r="M200" s="32"/>
      <c r="N200" s="32"/>
      <c r="O200" s="32"/>
      <c r="P200" s="32"/>
      <c r="Q200" s="32"/>
      <c r="R200" s="32"/>
      <c r="S200" s="32"/>
      <c r="T200" s="32"/>
      <c r="U200" s="32"/>
    </row>
    <row r="201" spans="10:21" x14ac:dyDescent="0.2">
      <c r="J201" s="32"/>
      <c r="K201" s="32"/>
      <c r="L201" s="32"/>
      <c r="M201" s="32"/>
      <c r="N201" s="32"/>
      <c r="O201" s="32"/>
      <c r="P201" s="32"/>
      <c r="Q201" s="32"/>
      <c r="R201" s="32"/>
      <c r="S201" s="32"/>
      <c r="T201" s="32"/>
      <c r="U201" s="32"/>
    </row>
    <row r="202" spans="10:21" x14ac:dyDescent="0.2">
      <c r="J202" s="32"/>
      <c r="K202" s="32"/>
      <c r="L202" s="32"/>
      <c r="M202" s="32"/>
      <c r="N202" s="32"/>
      <c r="O202" s="32"/>
      <c r="P202" s="32"/>
      <c r="Q202" s="32"/>
      <c r="R202" s="32"/>
      <c r="S202" s="32"/>
      <c r="T202" s="32"/>
      <c r="U202" s="32"/>
    </row>
    <row r="203" spans="10:21" x14ac:dyDescent="0.2">
      <c r="J203" s="32"/>
      <c r="K203" s="32"/>
      <c r="L203" s="32"/>
      <c r="M203" s="32"/>
      <c r="N203" s="32"/>
      <c r="O203" s="32"/>
      <c r="P203" s="32"/>
      <c r="Q203" s="32"/>
      <c r="R203" s="32"/>
      <c r="S203" s="32"/>
      <c r="T203" s="32"/>
      <c r="U203" s="32"/>
    </row>
    <row r="204" spans="10:21" x14ac:dyDescent="0.2">
      <c r="J204" s="32"/>
      <c r="K204" s="32"/>
      <c r="L204" s="32"/>
      <c r="M204" s="32"/>
      <c r="N204" s="32"/>
      <c r="O204" s="32"/>
      <c r="P204" s="32"/>
      <c r="Q204" s="32"/>
      <c r="R204" s="32"/>
      <c r="S204" s="32"/>
      <c r="T204" s="32"/>
      <c r="U204" s="32"/>
    </row>
    <row r="205" spans="10:21" x14ac:dyDescent="0.2">
      <c r="J205" s="32"/>
      <c r="K205" s="32"/>
      <c r="L205" s="32"/>
      <c r="M205" s="32"/>
      <c r="N205" s="32"/>
      <c r="O205" s="32"/>
      <c r="P205" s="32"/>
      <c r="Q205" s="32"/>
      <c r="R205" s="32"/>
      <c r="S205" s="32"/>
      <c r="T205" s="32"/>
      <c r="U205" s="32"/>
    </row>
    <row r="206" spans="10:21" x14ac:dyDescent="0.2">
      <c r="J206" s="32"/>
      <c r="K206" s="32"/>
      <c r="L206" s="32"/>
      <c r="M206" s="32"/>
      <c r="N206" s="32"/>
      <c r="O206" s="32"/>
      <c r="P206" s="32"/>
      <c r="Q206" s="32"/>
      <c r="R206" s="32"/>
      <c r="S206" s="32"/>
      <c r="T206" s="32"/>
      <c r="U206" s="32"/>
    </row>
    <row r="207" spans="10:21" x14ac:dyDescent="0.2">
      <c r="J207" s="32"/>
      <c r="K207" s="32"/>
      <c r="L207" s="32"/>
      <c r="M207" s="32"/>
      <c r="N207" s="32"/>
      <c r="O207" s="32"/>
      <c r="P207" s="32"/>
      <c r="Q207" s="32"/>
      <c r="R207" s="32"/>
      <c r="S207" s="32"/>
      <c r="T207" s="32"/>
      <c r="U207" s="32"/>
    </row>
    <row r="208" spans="10:21" x14ac:dyDescent="0.2">
      <c r="J208" s="32"/>
      <c r="K208" s="32"/>
      <c r="L208" s="32"/>
      <c r="M208" s="32"/>
      <c r="N208" s="32"/>
      <c r="O208" s="32"/>
      <c r="P208" s="32"/>
      <c r="Q208" s="32"/>
      <c r="R208" s="32"/>
      <c r="S208" s="32"/>
      <c r="T208" s="32"/>
      <c r="U208" s="32"/>
    </row>
    <row r="209" spans="10:21" x14ac:dyDescent="0.2">
      <c r="J209" s="32"/>
      <c r="K209" s="32"/>
      <c r="L209" s="32"/>
      <c r="M209" s="32"/>
      <c r="N209" s="32"/>
      <c r="O209" s="32"/>
      <c r="P209" s="32"/>
      <c r="Q209" s="32"/>
      <c r="R209" s="32"/>
      <c r="S209" s="32"/>
      <c r="T209" s="32"/>
      <c r="U209" s="32"/>
    </row>
    <row r="210" spans="10:21" x14ac:dyDescent="0.2">
      <c r="J210" s="32"/>
      <c r="K210" s="32"/>
      <c r="L210" s="32"/>
      <c r="M210" s="32"/>
      <c r="N210" s="32"/>
      <c r="O210" s="32"/>
      <c r="P210" s="32"/>
      <c r="Q210" s="32"/>
      <c r="R210" s="32"/>
      <c r="S210" s="32"/>
      <c r="T210" s="32"/>
      <c r="U210" s="32"/>
    </row>
    <row r="211" spans="10:21" x14ac:dyDescent="0.2">
      <c r="J211" s="32"/>
      <c r="K211" s="32"/>
      <c r="L211" s="32"/>
      <c r="M211" s="32"/>
      <c r="N211" s="32"/>
      <c r="O211" s="32"/>
      <c r="P211" s="32"/>
      <c r="Q211" s="32"/>
      <c r="R211" s="32"/>
      <c r="S211" s="32"/>
      <c r="T211" s="32"/>
      <c r="U211" s="32"/>
    </row>
    <row r="212" spans="10:21" x14ac:dyDescent="0.2">
      <c r="J212" s="32"/>
      <c r="K212" s="32"/>
      <c r="L212" s="32"/>
      <c r="M212" s="32"/>
      <c r="N212" s="32"/>
      <c r="O212" s="32"/>
      <c r="P212" s="32"/>
      <c r="Q212" s="32"/>
      <c r="R212" s="32"/>
      <c r="S212" s="32"/>
      <c r="T212" s="32"/>
      <c r="U212" s="32"/>
    </row>
    <row r="213" spans="10:21" x14ac:dyDescent="0.2">
      <c r="J213" s="32"/>
      <c r="K213" s="32"/>
      <c r="L213" s="32"/>
      <c r="M213" s="32"/>
      <c r="N213" s="32"/>
      <c r="O213" s="32"/>
      <c r="P213" s="32"/>
      <c r="Q213" s="32"/>
      <c r="R213" s="32"/>
      <c r="S213" s="32"/>
      <c r="T213" s="32"/>
      <c r="U213" s="32"/>
    </row>
    <row r="214" spans="10:21" x14ac:dyDescent="0.2">
      <c r="J214" s="32"/>
      <c r="K214" s="32"/>
      <c r="L214" s="32"/>
      <c r="M214" s="32"/>
      <c r="N214" s="32"/>
      <c r="O214" s="32"/>
      <c r="P214" s="32"/>
      <c r="Q214" s="32"/>
      <c r="R214" s="32"/>
      <c r="S214" s="32"/>
      <c r="T214" s="32"/>
      <c r="U214" s="32"/>
    </row>
    <row r="215" spans="10:21" x14ac:dyDescent="0.2">
      <c r="J215" s="32"/>
      <c r="K215" s="32"/>
      <c r="L215" s="32"/>
      <c r="M215" s="32"/>
      <c r="N215" s="32"/>
      <c r="O215" s="32"/>
      <c r="P215" s="32"/>
      <c r="Q215" s="32"/>
      <c r="R215" s="32"/>
      <c r="S215" s="32"/>
      <c r="T215" s="32"/>
      <c r="U215" s="32"/>
    </row>
    <row r="216" spans="10:21" x14ac:dyDescent="0.2">
      <c r="J216" s="32"/>
      <c r="K216" s="32"/>
      <c r="L216" s="32"/>
      <c r="M216" s="32"/>
      <c r="N216" s="32"/>
      <c r="O216" s="32"/>
      <c r="P216" s="32"/>
      <c r="Q216" s="32"/>
      <c r="R216" s="32"/>
      <c r="S216" s="32"/>
      <c r="T216" s="32"/>
      <c r="U216" s="32"/>
    </row>
    <row r="217" spans="10:21" x14ac:dyDescent="0.2">
      <c r="J217" s="32"/>
      <c r="K217" s="32"/>
      <c r="L217" s="32"/>
      <c r="M217" s="32"/>
      <c r="N217" s="32"/>
      <c r="O217" s="32"/>
      <c r="P217" s="32"/>
      <c r="Q217" s="32"/>
      <c r="R217" s="32"/>
      <c r="S217" s="32"/>
      <c r="T217" s="32"/>
      <c r="U217" s="32"/>
    </row>
    <row r="218" spans="10:21" x14ac:dyDescent="0.2">
      <c r="J218" s="32"/>
      <c r="K218" s="32"/>
      <c r="L218" s="32"/>
      <c r="M218" s="32"/>
      <c r="N218" s="32"/>
      <c r="O218" s="32"/>
      <c r="P218" s="32"/>
      <c r="Q218" s="32"/>
      <c r="R218" s="32"/>
      <c r="S218" s="32"/>
      <c r="T218" s="32"/>
      <c r="U218" s="32"/>
    </row>
    <row r="219" spans="10:21" x14ac:dyDescent="0.2">
      <c r="J219" s="32"/>
      <c r="K219" s="32"/>
      <c r="L219" s="32"/>
      <c r="M219" s="32"/>
      <c r="N219" s="32"/>
      <c r="O219" s="32"/>
      <c r="P219" s="32"/>
      <c r="Q219" s="32"/>
      <c r="R219" s="32"/>
      <c r="S219" s="32"/>
      <c r="T219" s="32"/>
      <c r="U219" s="32"/>
    </row>
    <row r="220" spans="10:21" x14ac:dyDescent="0.2">
      <c r="J220" s="32"/>
      <c r="K220" s="32"/>
      <c r="L220" s="32"/>
      <c r="M220" s="32"/>
      <c r="N220" s="32"/>
      <c r="O220" s="32"/>
      <c r="P220" s="32"/>
      <c r="Q220" s="32"/>
      <c r="R220" s="32"/>
      <c r="S220" s="32"/>
      <c r="T220" s="32"/>
      <c r="U220" s="32"/>
    </row>
    <row r="221" spans="10:21" x14ac:dyDescent="0.2">
      <c r="J221" s="32"/>
      <c r="K221" s="32"/>
      <c r="L221" s="32"/>
      <c r="M221" s="32"/>
      <c r="N221" s="32"/>
      <c r="O221" s="32"/>
      <c r="P221" s="32"/>
      <c r="Q221" s="32"/>
      <c r="R221" s="32"/>
      <c r="S221" s="32"/>
      <c r="T221" s="32"/>
      <c r="U221" s="32"/>
    </row>
    <row r="222" spans="10:21" x14ac:dyDescent="0.2">
      <c r="J222" s="32"/>
      <c r="K222" s="32"/>
      <c r="L222" s="32"/>
      <c r="M222" s="32"/>
      <c r="N222" s="32"/>
      <c r="O222" s="32"/>
      <c r="P222" s="32"/>
      <c r="Q222" s="32"/>
      <c r="R222" s="32"/>
      <c r="S222" s="32"/>
      <c r="T222" s="32"/>
      <c r="U222" s="32"/>
    </row>
    <row r="223" spans="10:21" x14ac:dyDescent="0.2">
      <c r="J223" s="32"/>
      <c r="K223" s="32"/>
      <c r="L223" s="32"/>
      <c r="M223" s="32"/>
      <c r="N223" s="32"/>
      <c r="O223" s="32"/>
      <c r="P223" s="32"/>
      <c r="Q223" s="32"/>
      <c r="R223" s="32"/>
      <c r="S223" s="32"/>
      <c r="T223" s="32"/>
      <c r="U223" s="32"/>
    </row>
    <row r="224" spans="10:21" x14ac:dyDescent="0.2">
      <c r="J224" s="32"/>
      <c r="K224" s="32"/>
      <c r="L224" s="32"/>
      <c r="M224" s="32"/>
      <c r="N224" s="32"/>
      <c r="O224" s="32"/>
      <c r="P224" s="32"/>
      <c r="Q224" s="32"/>
      <c r="R224" s="32"/>
      <c r="S224" s="32"/>
      <c r="T224" s="32"/>
      <c r="U224" s="32"/>
    </row>
    <row r="225" spans="10:21" x14ac:dyDescent="0.2">
      <c r="J225" s="32"/>
      <c r="K225" s="32"/>
      <c r="L225" s="32"/>
      <c r="M225" s="32"/>
      <c r="N225" s="32"/>
      <c r="O225" s="32"/>
      <c r="P225" s="32"/>
      <c r="Q225" s="32"/>
      <c r="R225" s="32"/>
      <c r="S225" s="32"/>
      <c r="T225" s="32"/>
      <c r="U225" s="32"/>
    </row>
    <row r="226" spans="10:21" x14ac:dyDescent="0.2">
      <c r="J226" s="32"/>
      <c r="K226" s="32"/>
      <c r="L226" s="32"/>
      <c r="M226" s="32"/>
      <c r="N226" s="32"/>
      <c r="O226" s="32"/>
      <c r="P226" s="32"/>
      <c r="Q226" s="32"/>
      <c r="R226" s="32"/>
      <c r="S226" s="32"/>
      <c r="T226" s="32"/>
      <c r="U226" s="32"/>
    </row>
    <row r="227" spans="10:21" x14ac:dyDescent="0.2">
      <c r="J227" s="32"/>
      <c r="K227" s="32"/>
      <c r="L227" s="32"/>
      <c r="M227" s="32"/>
      <c r="N227" s="32"/>
      <c r="O227" s="32"/>
      <c r="P227" s="32"/>
      <c r="Q227" s="32"/>
      <c r="R227" s="32"/>
      <c r="S227" s="32"/>
      <c r="T227" s="32"/>
      <c r="U227" s="32"/>
    </row>
  </sheetData>
  <mergeCells count="4">
    <mergeCell ref="B4:E4"/>
    <mergeCell ref="A3:E3"/>
    <mergeCell ref="J4:X4"/>
    <mergeCell ref="G3:X3"/>
  </mergeCells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  <ignoredErrors>
    <ignoredError sqref="A6:A17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autoPageBreaks="0"/>
  </sheetPr>
  <dimension ref="A3:J34"/>
  <sheetViews>
    <sheetView zoomScaleNormal="100" workbookViewId="0">
      <selection activeCell="D21" sqref="D21:D22"/>
    </sheetView>
  </sheetViews>
  <sheetFormatPr defaultRowHeight="14.25" x14ac:dyDescent="0.2"/>
  <cols>
    <col min="1" max="1" width="44" customWidth="1"/>
    <col min="2" max="2" width="13.33203125" customWidth="1"/>
    <col min="3" max="10" width="12.5546875" customWidth="1"/>
  </cols>
  <sheetData>
    <row r="3" spans="1:10" ht="24.95" customHeight="1" x14ac:dyDescent="0.2">
      <c r="A3" s="189" t="s">
        <v>204</v>
      </c>
      <c r="B3" s="190"/>
      <c r="C3" s="190"/>
      <c r="D3" s="190"/>
      <c r="E3" s="190"/>
      <c r="F3" s="190"/>
      <c r="G3" s="190"/>
      <c r="H3" s="190"/>
      <c r="I3" s="190"/>
      <c r="J3" s="191"/>
    </row>
    <row r="4" spans="1:10" ht="20.100000000000001" customHeight="1" x14ac:dyDescent="0.2">
      <c r="A4" s="186" t="s">
        <v>49</v>
      </c>
      <c r="B4" s="186" t="s">
        <v>203</v>
      </c>
      <c r="C4" s="186" t="s">
        <v>16</v>
      </c>
      <c r="D4" s="186"/>
      <c r="E4" s="186"/>
      <c r="F4" s="186"/>
      <c r="G4" s="186"/>
      <c r="H4" s="186"/>
      <c r="I4" s="186"/>
      <c r="J4" s="186"/>
    </row>
    <row r="5" spans="1:10" ht="20.100000000000001" customHeight="1" x14ac:dyDescent="0.2">
      <c r="A5" s="186"/>
      <c r="B5" s="186"/>
      <c r="C5" s="82" t="s">
        <v>199</v>
      </c>
      <c r="D5" s="82" t="s">
        <v>200</v>
      </c>
      <c r="E5" s="82" t="s">
        <v>201</v>
      </c>
      <c r="F5" s="82" t="s">
        <v>202</v>
      </c>
      <c r="G5" s="82" t="s">
        <v>199</v>
      </c>
      <c r="H5" s="82" t="s">
        <v>200</v>
      </c>
      <c r="I5" s="82" t="s">
        <v>201</v>
      </c>
      <c r="J5" s="82" t="s">
        <v>202</v>
      </c>
    </row>
    <row r="6" spans="1:10" ht="20.100000000000001" customHeight="1" x14ac:dyDescent="0.2">
      <c r="A6" s="186"/>
      <c r="B6" s="186"/>
      <c r="C6" s="186" t="s">
        <v>198</v>
      </c>
      <c r="D6" s="186"/>
      <c r="E6" s="186"/>
      <c r="F6" s="186"/>
      <c r="G6" s="186">
        <v>2023</v>
      </c>
      <c r="H6" s="186"/>
      <c r="I6" s="186"/>
      <c r="J6" s="186"/>
    </row>
    <row r="7" spans="1:10" ht="15" customHeight="1" x14ac:dyDescent="0.2">
      <c r="A7" s="107" t="s">
        <v>27</v>
      </c>
      <c r="B7" s="107" t="s">
        <v>28</v>
      </c>
      <c r="C7" s="65">
        <v>12054.013490000003</v>
      </c>
      <c r="D7" s="65">
        <v>3575.1503709999997</v>
      </c>
      <c r="E7" s="65">
        <v>2842.3448389999994</v>
      </c>
      <c r="F7" s="65">
        <v>2407.2317469999998</v>
      </c>
      <c r="G7" s="65">
        <v>2594.7174100000002</v>
      </c>
      <c r="H7" s="65">
        <v>798.0096410000001</v>
      </c>
      <c r="I7" s="65">
        <v>701.13557000000003</v>
      </c>
      <c r="J7" s="65">
        <v>680.52505199999996</v>
      </c>
    </row>
    <row r="8" spans="1:10" ht="15" customHeight="1" x14ac:dyDescent="0.2">
      <c r="A8" s="107" t="s">
        <v>23</v>
      </c>
      <c r="B8" s="107" t="s">
        <v>24</v>
      </c>
      <c r="C8" s="66">
        <v>38944.046311000006</v>
      </c>
      <c r="D8" s="66">
        <v>3559.1370990000009</v>
      </c>
      <c r="E8" s="66">
        <v>2409.392926</v>
      </c>
      <c r="F8" s="66">
        <v>1432.2142860000001</v>
      </c>
      <c r="G8" s="66">
        <v>12491.662232000001</v>
      </c>
      <c r="H8" s="66">
        <v>1271.2701780000002</v>
      </c>
      <c r="I8" s="66">
        <v>776.1199160000001</v>
      </c>
      <c r="J8" s="66">
        <v>434.16800300000006</v>
      </c>
    </row>
    <row r="9" spans="1:10" ht="15" customHeight="1" x14ac:dyDescent="0.2">
      <c r="A9" s="107" t="s">
        <v>195</v>
      </c>
      <c r="B9" s="107" t="s">
        <v>35</v>
      </c>
      <c r="C9" s="65">
        <v>111718.49037200001</v>
      </c>
      <c r="D9" s="65">
        <v>10753.034105000001</v>
      </c>
      <c r="E9" s="65">
        <v>6439.8374930000027</v>
      </c>
      <c r="F9" s="65">
        <v>2793.8052670000002</v>
      </c>
      <c r="G9" s="65">
        <v>22748.039377000001</v>
      </c>
      <c r="H9" s="65">
        <v>2486.944782</v>
      </c>
      <c r="I9" s="65">
        <v>1617.3515890000001</v>
      </c>
      <c r="J9" s="65">
        <v>787.879099</v>
      </c>
    </row>
    <row r="10" spans="1:10" ht="15" customHeight="1" x14ac:dyDescent="0.2">
      <c r="A10" s="107" t="s">
        <v>33</v>
      </c>
      <c r="B10" s="107" t="s">
        <v>34</v>
      </c>
      <c r="C10" s="66">
        <v>12253.489523999999</v>
      </c>
      <c r="D10" s="66">
        <v>1195.6724199999999</v>
      </c>
      <c r="E10" s="66">
        <v>861.93078400000024</v>
      </c>
      <c r="F10" s="66">
        <v>662.41861599999993</v>
      </c>
      <c r="G10" s="66">
        <v>2536.4176699999998</v>
      </c>
      <c r="H10" s="66">
        <v>298.32929200000001</v>
      </c>
      <c r="I10" s="66">
        <v>266.30537399999997</v>
      </c>
      <c r="J10" s="66">
        <v>197.500291</v>
      </c>
    </row>
    <row r="11" spans="1:10" ht="15" customHeight="1" x14ac:dyDescent="0.2">
      <c r="A11" s="107" t="s">
        <v>17</v>
      </c>
      <c r="B11" s="107" t="s">
        <v>18</v>
      </c>
      <c r="C11" s="65">
        <v>39098.853080000001</v>
      </c>
      <c r="D11" s="65">
        <v>5250.756547</v>
      </c>
      <c r="E11" s="65">
        <v>3062.7991000000006</v>
      </c>
      <c r="F11" s="65">
        <v>1421.6862290000001</v>
      </c>
      <c r="G11" s="65">
        <v>9376.8325089999998</v>
      </c>
      <c r="H11" s="65">
        <v>1480.6018279999998</v>
      </c>
      <c r="I11" s="65">
        <v>951.209745</v>
      </c>
      <c r="J11" s="65">
        <v>518.51870199999996</v>
      </c>
    </row>
    <row r="12" spans="1:10" ht="15" customHeight="1" x14ac:dyDescent="0.2">
      <c r="A12" s="107" t="s">
        <v>107</v>
      </c>
      <c r="B12" s="107" t="s">
        <v>106</v>
      </c>
      <c r="C12" s="66">
        <v>8978.5141619999995</v>
      </c>
      <c r="D12" s="66">
        <v>912.36795900000016</v>
      </c>
      <c r="E12" s="66">
        <v>531.82296499999995</v>
      </c>
      <c r="F12" s="66">
        <v>182.06534600000001</v>
      </c>
      <c r="G12" s="66">
        <v>2218.5168159999998</v>
      </c>
      <c r="H12" s="66">
        <v>233.478409</v>
      </c>
      <c r="I12" s="66">
        <v>172.94773699999999</v>
      </c>
      <c r="J12" s="66">
        <v>54.580352999999995</v>
      </c>
    </row>
    <row r="13" spans="1:10" ht="15" customHeight="1" x14ac:dyDescent="0.2">
      <c r="A13" s="107" t="s">
        <v>25</v>
      </c>
      <c r="B13" s="107" t="s">
        <v>26</v>
      </c>
      <c r="C13" s="65">
        <v>4667.1807939999999</v>
      </c>
      <c r="D13" s="65">
        <v>138.46415000000002</v>
      </c>
      <c r="E13" s="65">
        <v>133.66638000000003</v>
      </c>
      <c r="F13" s="65">
        <v>161.39014400000002</v>
      </c>
      <c r="G13" s="65">
        <v>1175.3146079999999</v>
      </c>
      <c r="H13" s="65">
        <v>33.148113000000002</v>
      </c>
      <c r="I13" s="65">
        <v>32.428015000000002</v>
      </c>
      <c r="J13" s="65">
        <v>34.325924000000001</v>
      </c>
    </row>
    <row r="14" spans="1:10" ht="15" customHeight="1" x14ac:dyDescent="0.2">
      <c r="A14" s="107" t="s">
        <v>31</v>
      </c>
      <c r="B14" s="107" t="s">
        <v>32</v>
      </c>
      <c r="C14" s="66">
        <v>95041.849504999991</v>
      </c>
      <c r="D14" s="66">
        <v>9041.1066920000012</v>
      </c>
      <c r="E14" s="66">
        <v>5006.1607190000004</v>
      </c>
      <c r="F14" s="66">
        <v>2535.2643840000001</v>
      </c>
      <c r="G14" s="66">
        <v>21678.811909999997</v>
      </c>
      <c r="H14" s="66">
        <v>2213.2997449999998</v>
      </c>
      <c r="I14" s="66">
        <v>1382.7847469999997</v>
      </c>
      <c r="J14" s="66">
        <v>863.09293799999989</v>
      </c>
    </row>
    <row r="15" spans="1:10" ht="15" customHeight="1" x14ac:dyDescent="0.2">
      <c r="A15" s="107" t="s">
        <v>196</v>
      </c>
      <c r="B15" s="107" t="s">
        <v>193</v>
      </c>
      <c r="C15" s="65">
        <v>38798.720910000004</v>
      </c>
      <c r="D15" s="65">
        <v>738.66383399999984</v>
      </c>
      <c r="E15" s="65">
        <v>407.86322200000018</v>
      </c>
      <c r="F15" s="65">
        <v>340.32590799999997</v>
      </c>
      <c r="G15" s="65">
        <v>9055.7189899999994</v>
      </c>
      <c r="H15" s="65">
        <v>189.87018399999997</v>
      </c>
      <c r="I15" s="65">
        <v>88.348563999999996</v>
      </c>
      <c r="J15" s="65">
        <v>73.763531999999998</v>
      </c>
    </row>
    <row r="16" spans="1:10" ht="15" customHeight="1" x14ac:dyDescent="0.2">
      <c r="A16" s="107" t="s">
        <v>19</v>
      </c>
      <c r="B16" s="107" t="s">
        <v>20</v>
      </c>
      <c r="C16" s="66">
        <v>15691.335915000001</v>
      </c>
      <c r="D16" s="66">
        <v>981.20562000000007</v>
      </c>
      <c r="E16" s="66">
        <v>651.81867199999999</v>
      </c>
      <c r="F16" s="66">
        <v>398.032692</v>
      </c>
      <c r="G16" s="66">
        <v>4351.600093</v>
      </c>
      <c r="H16" s="66">
        <v>307.05462199999999</v>
      </c>
      <c r="I16" s="66">
        <v>199.54946900000002</v>
      </c>
      <c r="J16" s="66">
        <v>146.32075700000001</v>
      </c>
    </row>
    <row r="17" spans="1:10" ht="15" customHeight="1" x14ac:dyDescent="0.2">
      <c r="A17" s="107" t="s">
        <v>197</v>
      </c>
      <c r="B17" s="107" t="s">
        <v>194</v>
      </c>
      <c r="C17" s="65">
        <v>21874.027731000002</v>
      </c>
      <c r="D17" s="65">
        <v>1304.6778849999998</v>
      </c>
      <c r="E17" s="65">
        <v>1462.8729500000004</v>
      </c>
      <c r="F17" s="65">
        <v>1211.6793629999997</v>
      </c>
      <c r="G17" s="65">
        <v>4459.7949480000007</v>
      </c>
      <c r="H17" s="65">
        <v>348.88569699999999</v>
      </c>
      <c r="I17" s="65">
        <v>312.53421500000002</v>
      </c>
      <c r="J17" s="65">
        <v>282.18195800000001</v>
      </c>
    </row>
    <row r="18" spans="1:10" ht="15" customHeight="1" x14ac:dyDescent="0.2">
      <c r="A18" s="107" t="s">
        <v>21</v>
      </c>
      <c r="B18" s="107" t="s">
        <v>22</v>
      </c>
      <c r="C18" s="66">
        <v>11945.833181</v>
      </c>
      <c r="D18" s="66">
        <v>1762.5001580000001</v>
      </c>
      <c r="E18" s="66">
        <v>1618.8578739999996</v>
      </c>
      <c r="F18" s="66">
        <v>727.59249899999998</v>
      </c>
      <c r="G18" s="66">
        <v>2983.6143350000002</v>
      </c>
      <c r="H18" s="66">
        <v>448.18187499999999</v>
      </c>
      <c r="I18" s="66">
        <v>437.94234399999999</v>
      </c>
      <c r="J18" s="66">
        <v>258.63172400000002</v>
      </c>
    </row>
    <row r="19" spans="1:10" ht="15" customHeight="1" x14ac:dyDescent="0.2">
      <c r="A19" s="107" t="s">
        <v>29</v>
      </c>
      <c r="B19" s="107" t="s">
        <v>30</v>
      </c>
      <c r="C19" s="65">
        <v>148957.941101</v>
      </c>
      <c r="D19" s="65">
        <v>7001.8175119999987</v>
      </c>
      <c r="E19" s="65">
        <v>3447.0497270000001</v>
      </c>
      <c r="F19" s="65">
        <v>1249.8249949999999</v>
      </c>
      <c r="G19" s="65">
        <v>30408.902189000004</v>
      </c>
      <c r="H19" s="65">
        <v>1370.9184059999998</v>
      </c>
      <c r="I19" s="65">
        <v>729.40448500000002</v>
      </c>
      <c r="J19" s="65">
        <v>246.09704500000001</v>
      </c>
    </row>
    <row r="20" spans="1:10" ht="14.25" customHeight="1" x14ac:dyDescent="0.2">
      <c r="A20" s="72" t="s">
        <v>281</v>
      </c>
    </row>
    <row r="21" spans="1:10" ht="15" customHeight="1" x14ac:dyDescent="0.2"/>
    <row r="22" spans="1:10" x14ac:dyDescent="0.2">
      <c r="A22" t="s">
        <v>192</v>
      </c>
      <c r="C22" s="2"/>
      <c r="D22" s="2"/>
      <c r="E22" s="2"/>
      <c r="F22" s="2"/>
      <c r="G22" s="2"/>
      <c r="H22" s="2"/>
      <c r="I22" s="2"/>
      <c r="J22" s="2"/>
    </row>
    <row r="23" spans="1:10" x14ac:dyDescent="0.2">
      <c r="C23" s="2"/>
      <c r="D23" s="2"/>
      <c r="E23" s="2"/>
      <c r="F23" s="2"/>
      <c r="G23" s="2"/>
      <c r="H23" s="2"/>
      <c r="I23" s="2"/>
      <c r="J23" s="2"/>
    </row>
    <row r="24" spans="1:10" x14ac:dyDescent="0.2">
      <c r="C24" s="2"/>
      <c r="D24" s="2"/>
      <c r="E24" s="2"/>
      <c r="F24" s="2"/>
      <c r="G24" s="2"/>
      <c r="H24" s="2"/>
      <c r="I24" s="2"/>
      <c r="J24" s="2"/>
    </row>
    <row r="25" spans="1:10" x14ac:dyDescent="0.2">
      <c r="C25" s="2"/>
      <c r="D25" s="2"/>
      <c r="E25" s="2"/>
      <c r="F25" s="2"/>
      <c r="G25" s="2"/>
      <c r="H25" s="2"/>
      <c r="I25" s="2"/>
      <c r="J25" s="2"/>
    </row>
    <row r="26" spans="1:10" x14ac:dyDescent="0.2">
      <c r="C26" s="2"/>
      <c r="D26" s="2"/>
      <c r="E26" s="2"/>
      <c r="F26" s="2"/>
      <c r="G26" s="2"/>
      <c r="H26" s="2"/>
      <c r="I26" s="2"/>
      <c r="J26" s="2"/>
    </row>
    <row r="27" spans="1:10" x14ac:dyDescent="0.2">
      <c r="C27" s="2"/>
      <c r="D27" s="2"/>
      <c r="E27" s="2"/>
      <c r="F27" s="2"/>
      <c r="G27" s="2"/>
      <c r="H27" s="2"/>
      <c r="I27" s="2"/>
      <c r="J27" s="2"/>
    </row>
    <row r="28" spans="1:10" x14ac:dyDescent="0.2">
      <c r="C28" s="2"/>
      <c r="D28" s="2"/>
      <c r="E28" s="2"/>
      <c r="F28" s="2"/>
      <c r="G28" s="2"/>
      <c r="H28" s="2"/>
      <c r="I28" s="2"/>
      <c r="J28" s="2"/>
    </row>
    <row r="29" spans="1:10" x14ac:dyDescent="0.2">
      <c r="C29" s="2"/>
      <c r="D29" s="2"/>
      <c r="E29" s="2"/>
      <c r="F29" s="2"/>
      <c r="G29" s="2"/>
      <c r="H29" s="2"/>
      <c r="I29" s="2"/>
      <c r="J29" s="2"/>
    </row>
    <row r="30" spans="1:10" x14ac:dyDescent="0.2">
      <c r="C30" s="2"/>
      <c r="D30" s="2"/>
      <c r="E30" s="2"/>
      <c r="F30" s="2"/>
      <c r="G30" s="2"/>
      <c r="H30" s="2"/>
      <c r="I30" s="2"/>
      <c r="J30" s="2"/>
    </row>
    <row r="31" spans="1:10" x14ac:dyDescent="0.2">
      <c r="C31" s="2"/>
      <c r="D31" s="2"/>
      <c r="E31" s="2"/>
      <c r="F31" s="2"/>
      <c r="G31" s="2"/>
      <c r="H31" s="2"/>
      <c r="I31" s="2"/>
      <c r="J31" s="2"/>
    </row>
    <row r="32" spans="1:10" x14ac:dyDescent="0.2">
      <c r="C32" s="2"/>
      <c r="D32" s="2"/>
      <c r="E32" s="2"/>
      <c r="F32" s="2"/>
      <c r="G32" s="2"/>
      <c r="H32" s="2"/>
      <c r="I32" s="2"/>
      <c r="J32" s="2"/>
    </row>
    <row r="33" spans="3:10" x14ac:dyDescent="0.2">
      <c r="C33" s="2"/>
      <c r="D33" s="2"/>
      <c r="E33" s="2"/>
      <c r="F33" s="2"/>
      <c r="G33" s="2"/>
      <c r="H33" s="2"/>
      <c r="I33" s="2"/>
      <c r="J33" s="2"/>
    </row>
    <row r="34" spans="3:10" x14ac:dyDescent="0.2">
      <c r="C34" s="2"/>
      <c r="D34" s="2"/>
      <c r="E34" s="2"/>
      <c r="F34" s="2"/>
      <c r="G34" s="2"/>
      <c r="H34" s="2"/>
      <c r="I34" s="2"/>
      <c r="J34" s="2"/>
    </row>
  </sheetData>
  <mergeCells count="6">
    <mergeCell ref="A3:J3"/>
    <mergeCell ref="C6:F6"/>
    <mergeCell ref="G6:J6"/>
    <mergeCell ref="C4:J4"/>
    <mergeCell ref="A4:A6"/>
    <mergeCell ref="B4:B6"/>
  </mergeCells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autoPageBreaks="0"/>
  </sheetPr>
  <dimension ref="A3:G26"/>
  <sheetViews>
    <sheetView zoomScaleNormal="100" workbookViewId="0">
      <selection activeCell="C24" sqref="C24"/>
    </sheetView>
  </sheetViews>
  <sheetFormatPr defaultRowHeight="14.25" x14ac:dyDescent="0.2"/>
  <cols>
    <col min="1" max="1" width="25.6640625" customWidth="1"/>
    <col min="2" max="7" width="21.6640625" customWidth="1"/>
  </cols>
  <sheetData>
    <row r="3" spans="1:7" ht="24.95" customHeight="1" x14ac:dyDescent="0.2">
      <c r="A3" s="187" t="s">
        <v>205</v>
      </c>
      <c r="B3" s="187"/>
      <c r="C3" s="187"/>
      <c r="D3" s="187"/>
      <c r="E3" s="187"/>
      <c r="F3" s="187"/>
      <c r="G3" s="187"/>
    </row>
    <row r="4" spans="1:7" ht="20.25" customHeight="1" x14ac:dyDescent="0.2">
      <c r="A4" s="55"/>
      <c r="B4" s="186" t="s">
        <v>14</v>
      </c>
      <c r="C4" s="186"/>
      <c r="D4" s="186"/>
      <c r="E4" s="186" t="s">
        <v>15</v>
      </c>
      <c r="F4" s="186"/>
      <c r="G4" s="186"/>
    </row>
    <row r="5" spans="1:7" ht="20.100000000000001" customHeight="1" x14ac:dyDescent="0.2">
      <c r="A5" s="54" t="s">
        <v>16</v>
      </c>
      <c r="B5" s="54" t="s">
        <v>38</v>
      </c>
      <c r="C5" s="54" t="s">
        <v>5</v>
      </c>
      <c r="D5" s="54" t="s">
        <v>3</v>
      </c>
      <c r="E5" s="54" t="s">
        <v>38</v>
      </c>
      <c r="F5" s="54" t="s">
        <v>5</v>
      </c>
      <c r="G5" s="54" t="s">
        <v>3</v>
      </c>
    </row>
    <row r="6" spans="1:7" ht="15.75" customHeight="1" x14ac:dyDescent="0.2">
      <c r="A6" s="54" t="s">
        <v>39</v>
      </c>
      <c r="B6" s="65">
        <v>348.27654299999995</v>
      </c>
      <c r="C6" s="65">
        <v>22315.263133</v>
      </c>
      <c r="D6" s="65">
        <v>10733.617927999998</v>
      </c>
      <c r="E6" s="65">
        <v>140585.56681600004</v>
      </c>
      <c r="F6" s="65">
        <v>6349914.5770730013</v>
      </c>
      <c r="G6" s="65">
        <v>4761201.0724409996</v>
      </c>
    </row>
    <row r="7" spans="1:7" ht="15.75" customHeight="1" x14ac:dyDescent="0.2">
      <c r="A7" s="54" t="s">
        <v>40</v>
      </c>
      <c r="B7" s="66">
        <v>312.70993900000002</v>
      </c>
      <c r="C7" s="66">
        <v>1397.4505299999998</v>
      </c>
      <c r="D7" s="66">
        <v>1807.9842739999995</v>
      </c>
      <c r="E7" s="66">
        <v>462660.577514</v>
      </c>
      <c r="F7" s="66">
        <v>1947626.7590820007</v>
      </c>
      <c r="G7" s="66">
        <v>2630474.7095500003</v>
      </c>
    </row>
    <row r="8" spans="1:7" ht="15.75" customHeight="1" x14ac:dyDescent="0.2">
      <c r="A8" s="54" t="s">
        <v>41</v>
      </c>
      <c r="B8" s="65">
        <v>385.28868699999992</v>
      </c>
      <c r="C8" s="65">
        <v>986.08608300000014</v>
      </c>
      <c r="D8" s="65">
        <v>1374.0210200000001</v>
      </c>
      <c r="E8" s="65">
        <v>1246977.0987879999</v>
      </c>
      <c r="F8" s="65">
        <v>3101307.3917650008</v>
      </c>
      <c r="G8" s="65">
        <v>4496140.5593279982</v>
      </c>
    </row>
    <row r="9" spans="1:7" ht="15.75" customHeight="1" x14ac:dyDescent="0.2">
      <c r="A9" s="54" t="s">
        <v>42</v>
      </c>
      <c r="B9" s="66">
        <v>242.05209200000004</v>
      </c>
      <c r="C9" s="66">
        <v>451.12229000000008</v>
      </c>
      <c r="D9" s="66">
        <v>638.36282399999993</v>
      </c>
      <c r="E9" s="66">
        <v>1780475.6311839996</v>
      </c>
      <c r="F9" s="66">
        <v>3395099.0233969991</v>
      </c>
      <c r="G9" s="66">
        <v>4670452.0997809991</v>
      </c>
    </row>
    <row r="10" spans="1:7" ht="15.75" customHeight="1" x14ac:dyDescent="0.2">
      <c r="A10" s="54" t="s">
        <v>43</v>
      </c>
      <c r="B10" s="65">
        <v>291.29354499999994</v>
      </c>
      <c r="C10" s="65">
        <v>396.48653900000011</v>
      </c>
      <c r="D10" s="65">
        <v>658.36363100000005</v>
      </c>
      <c r="E10" s="65">
        <v>4701874.5038759997</v>
      </c>
      <c r="F10" s="65">
        <v>6606426.7188830003</v>
      </c>
      <c r="G10" s="65">
        <v>11502849.323679002</v>
      </c>
    </row>
    <row r="11" spans="1:7" ht="15.75" customHeight="1" x14ac:dyDescent="0.2">
      <c r="A11" s="54" t="s">
        <v>46</v>
      </c>
      <c r="B11" s="66">
        <v>191.99435500000007</v>
      </c>
      <c r="C11" s="66">
        <v>213.72967499999999</v>
      </c>
      <c r="D11" s="66">
        <v>421.75268900000003</v>
      </c>
      <c r="E11" s="66">
        <v>6729953.655313001</v>
      </c>
      <c r="F11" s="66">
        <v>7895600.7227880014</v>
      </c>
      <c r="G11" s="66">
        <v>15639968.464895003</v>
      </c>
    </row>
    <row r="12" spans="1:7" ht="15.75" customHeight="1" x14ac:dyDescent="0.2">
      <c r="A12" s="54" t="s">
        <v>108</v>
      </c>
      <c r="B12" s="65">
        <v>150.05700600000006</v>
      </c>
      <c r="C12" s="65">
        <v>142.49778100000006</v>
      </c>
      <c r="D12" s="65">
        <v>295.17144800000005</v>
      </c>
      <c r="E12" s="65">
        <v>10501082.043038998</v>
      </c>
      <c r="F12" s="65">
        <v>9915897.3653739989</v>
      </c>
      <c r="G12" s="65">
        <v>20928576.996345002</v>
      </c>
    </row>
    <row r="13" spans="1:7" ht="15.75" customHeight="1" x14ac:dyDescent="0.2">
      <c r="A13" s="54" t="s">
        <v>109</v>
      </c>
      <c r="B13" s="66">
        <v>229.34620100000001</v>
      </c>
      <c r="C13" s="66">
        <v>209.96619600000005</v>
      </c>
      <c r="D13" s="66">
        <v>343.3536390000001</v>
      </c>
      <c r="E13" s="66">
        <v>63735805.968262009</v>
      </c>
      <c r="F13" s="66">
        <v>126686687.69524999</v>
      </c>
      <c r="G13" s="66">
        <v>141077771.10006499</v>
      </c>
    </row>
    <row r="14" spans="1:7" x14ac:dyDescent="0.2">
      <c r="B14" s="1"/>
      <c r="C14" s="1"/>
      <c r="D14" s="1"/>
      <c r="E14" s="1"/>
      <c r="F14" s="1"/>
      <c r="G14" s="1"/>
    </row>
    <row r="15" spans="1:7" x14ac:dyDescent="0.2">
      <c r="B15" s="1"/>
      <c r="C15" s="1"/>
      <c r="D15" s="1"/>
      <c r="E15" s="1"/>
      <c r="F15" s="1"/>
      <c r="G15" s="1"/>
    </row>
    <row r="16" spans="1:7" x14ac:dyDescent="0.2">
      <c r="B16" s="16"/>
      <c r="C16" s="16"/>
      <c r="D16" s="16"/>
      <c r="E16" s="16"/>
      <c r="F16" s="16"/>
      <c r="G16" s="16"/>
    </row>
    <row r="17" spans="1:7" x14ac:dyDescent="0.2">
      <c r="A17" t="s">
        <v>192</v>
      </c>
      <c r="B17" s="16"/>
      <c r="C17" s="16"/>
      <c r="D17" s="16"/>
      <c r="E17" s="16"/>
      <c r="F17" s="16"/>
      <c r="G17" s="16"/>
    </row>
    <row r="18" spans="1:7" x14ac:dyDescent="0.2">
      <c r="B18" s="16"/>
      <c r="C18" s="16"/>
      <c r="D18" s="16"/>
      <c r="E18" s="16"/>
      <c r="F18" s="16"/>
      <c r="G18" s="16"/>
    </row>
    <row r="19" spans="1:7" x14ac:dyDescent="0.2">
      <c r="B19" s="16"/>
      <c r="C19" s="16"/>
      <c r="D19" s="16"/>
      <c r="E19" s="16"/>
      <c r="F19" s="16"/>
      <c r="G19" s="16"/>
    </row>
    <row r="20" spans="1:7" x14ac:dyDescent="0.2">
      <c r="B20" s="16"/>
      <c r="C20" s="16"/>
      <c r="D20" s="16"/>
      <c r="E20" s="16"/>
      <c r="F20" s="16"/>
      <c r="G20" s="16"/>
    </row>
    <row r="21" spans="1:7" x14ac:dyDescent="0.2">
      <c r="B21" s="16"/>
      <c r="C21" s="16"/>
      <c r="D21" s="16"/>
      <c r="E21" s="16"/>
      <c r="F21" s="16"/>
      <c r="G21" s="16"/>
    </row>
    <row r="22" spans="1:7" x14ac:dyDescent="0.2">
      <c r="B22" s="16"/>
      <c r="C22" s="16"/>
      <c r="D22" s="16"/>
      <c r="E22" s="16"/>
      <c r="F22" s="16"/>
      <c r="G22" s="16"/>
    </row>
    <row r="23" spans="1:7" x14ac:dyDescent="0.2">
      <c r="B23" s="16"/>
      <c r="C23" s="16"/>
      <c r="D23" s="16"/>
      <c r="E23" s="16"/>
      <c r="F23" s="16"/>
      <c r="G23" s="16"/>
    </row>
    <row r="24" spans="1:7" x14ac:dyDescent="0.2">
      <c r="B24" s="16"/>
      <c r="C24" s="16"/>
      <c r="D24" s="16"/>
      <c r="E24" s="16"/>
      <c r="F24" s="16"/>
      <c r="G24" s="16"/>
    </row>
    <row r="25" spans="1:7" x14ac:dyDescent="0.2">
      <c r="B25" s="16"/>
      <c r="C25" s="16"/>
      <c r="D25" s="16"/>
      <c r="E25" s="16"/>
      <c r="F25" s="16"/>
      <c r="G25" s="16"/>
    </row>
    <row r="26" spans="1:7" x14ac:dyDescent="0.2">
      <c r="B26" s="16"/>
      <c r="C26" s="16"/>
      <c r="D26" s="16"/>
      <c r="E26" s="16"/>
      <c r="F26" s="16"/>
      <c r="G26" s="16"/>
    </row>
  </sheetData>
  <mergeCells count="3">
    <mergeCell ref="A3:G3"/>
    <mergeCell ref="B4:D4"/>
    <mergeCell ref="E4:G4"/>
  </mergeCells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  <pageSetUpPr autoPageBreaks="0"/>
  </sheetPr>
  <dimension ref="A2:R57"/>
  <sheetViews>
    <sheetView zoomScaleNormal="100" workbookViewId="0"/>
  </sheetViews>
  <sheetFormatPr defaultRowHeight="14.25" x14ac:dyDescent="0.2"/>
  <cols>
    <col min="2" max="2" width="21.88671875" customWidth="1"/>
    <col min="3" max="5" width="19.44140625" customWidth="1"/>
    <col min="6" max="6" width="20.88671875" customWidth="1"/>
    <col min="7" max="7" width="19.44140625" customWidth="1"/>
    <col min="9" max="9" width="9.33203125" bestFit="1" customWidth="1"/>
    <col min="10" max="10" width="11" bestFit="1" customWidth="1"/>
  </cols>
  <sheetData>
    <row r="2" spans="1:18" ht="14.25" customHeight="1" x14ac:dyDescent="0.2"/>
    <row r="3" spans="1:18" ht="24.95" customHeight="1" x14ac:dyDescent="0.2">
      <c r="B3" s="187" t="s">
        <v>189</v>
      </c>
      <c r="C3" s="187"/>
      <c r="D3" s="187"/>
      <c r="E3" s="187"/>
      <c r="F3" s="187"/>
      <c r="G3" s="187"/>
    </row>
    <row r="4" spans="1:18" ht="20.100000000000001" customHeight="1" x14ac:dyDescent="0.2">
      <c r="B4" s="186" t="s">
        <v>36</v>
      </c>
      <c r="C4" s="186"/>
      <c r="D4" s="186"/>
      <c r="E4" s="186" t="s">
        <v>37</v>
      </c>
      <c r="F4" s="186"/>
      <c r="G4" s="186"/>
    </row>
    <row r="5" spans="1:18" ht="15" customHeight="1" x14ac:dyDescent="0.2">
      <c r="A5" s="54" t="s">
        <v>2</v>
      </c>
      <c r="B5" s="20" t="s">
        <v>38</v>
      </c>
      <c r="C5" s="20" t="s">
        <v>5</v>
      </c>
      <c r="D5" s="20" t="s">
        <v>3</v>
      </c>
      <c r="E5" s="20" t="s">
        <v>38</v>
      </c>
      <c r="F5" s="20" t="s">
        <v>5</v>
      </c>
      <c r="G5" s="20" t="s">
        <v>3</v>
      </c>
    </row>
    <row r="6" spans="1:18" ht="15" customHeight="1" x14ac:dyDescent="0.2">
      <c r="A6" s="54">
        <v>2009</v>
      </c>
      <c r="B6" s="51">
        <v>6413</v>
      </c>
      <c r="C6" s="51">
        <v>14864.470000000001</v>
      </c>
      <c r="D6" s="51">
        <v>29385</v>
      </c>
      <c r="E6" s="51">
        <v>162488291.97206202</v>
      </c>
      <c r="F6" s="51">
        <v>181947582.86543602</v>
      </c>
      <c r="G6" s="51">
        <v>334686941.70110404</v>
      </c>
      <c r="I6" s="85"/>
      <c r="J6" s="85"/>
      <c r="K6" s="85"/>
      <c r="L6" s="1"/>
      <c r="N6" s="1"/>
      <c r="O6" s="1"/>
      <c r="Q6" s="1"/>
      <c r="R6" s="1"/>
    </row>
    <row r="7" spans="1:18" ht="15" customHeight="1" x14ac:dyDescent="0.2">
      <c r="A7" s="54">
        <v>2010</v>
      </c>
      <c r="B7" s="53">
        <v>6137</v>
      </c>
      <c r="C7" s="53">
        <v>15200.58</v>
      </c>
      <c r="D7" s="53">
        <v>29511</v>
      </c>
      <c r="E7" s="53">
        <v>163149713.73362997</v>
      </c>
      <c r="F7" s="53">
        <v>194257655.81929103</v>
      </c>
      <c r="G7" s="53">
        <v>258093999.98480901</v>
      </c>
      <c r="I7" s="85"/>
      <c r="J7" s="85"/>
      <c r="K7" s="85"/>
      <c r="L7" s="1"/>
      <c r="N7" s="1"/>
      <c r="O7" s="1"/>
      <c r="Q7" s="1"/>
      <c r="R7" s="1"/>
    </row>
    <row r="8" spans="1:18" ht="15" customHeight="1" x14ac:dyDescent="0.2">
      <c r="A8" s="54">
        <v>2011</v>
      </c>
      <c r="B8" s="51">
        <v>5569</v>
      </c>
      <c r="C8" s="51">
        <v>14276.369999999999</v>
      </c>
      <c r="D8" s="51">
        <v>19078</v>
      </c>
      <c r="E8" s="51">
        <v>179332882.34783</v>
      </c>
      <c r="F8" s="51">
        <v>176274725.36726403</v>
      </c>
      <c r="G8" s="51">
        <v>185276946.03813198</v>
      </c>
      <c r="I8" s="85"/>
      <c r="J8" s="85"/>
      <c r="K8" s="85"/>
      <c r="L8" s="1"/>
      <c r="N8" s="1"/>
      <c r="O8" s="1"/>
      <c r="Q8" s="1"/>
      <c r="R8" s="1"/>
    </row>
    <row r="9" spans="1:18" ht="15" customHeight="1" x14ac:dyDescent="0.2">
      <c r="A9" s="54">
        <v>2012</v>
      </c>
      <c r="B9" s="53">
        <v>5525</v>
      </c>
      <c r="C9" s="53">
        <v>12206.983528999999</v>
      </c>
      <c r="D9" s="53">
        <v>16238</v>
      </c>
      <c r="E9" s="53">
        <v>178921557.90167904</v>
      </c>
      <c r="F9" s="53">
        <v>165757559.42862996</v>
      </c>
      <c r="G9" s="53">
        <v>138507001.41469699</v>
      </c>
      <c r="I9" s="85"/>
      <c r="J9" s="85"/>
      <c r="K9" s="85"/>
      <c r="L9" s="1"/>
      <c r="N9" s="1"/>
      <c r="O9" s="1"/>
      <c r="Q9" s="1"/>
      <c r="R9" s="1"/>
    </row>
    <row r="10" spans="1:18" ht="15" customHeight="1" x14ac:dyDescent="0.2">
      <c r="A10" s="54">
        <v>2013</v>
      </c>
      <c r="B10" s="51">
        <v>5293.2853700000005</v>
      </c>
      <c r="C10" s="51">
        <v>11258.808189000001</v>
      </c>
      <c r="D10" s="51">
        <v>18141.000520000001</v>
      </c>
      <c r="E10" s="51">
        <v>182473368.22548899</v>
      </c>
      <c r="F10" s="51">
        <v>167973884.22869003</v>
      </c>
      <c r="G10" s="51">
        <v>170544920.29121199</v>
      </c>
      <c r="I10" s="85"/>
      <c r="J10" s="85"/>
      <c r="K10" s="85"/>
      <c r="L10" s="1"/>
      <c r="N10" s="1"/>
      <c r="O10" s="1"/>
      <c r="Q10" s="1"/>
      <c r="R10" s="1"/>
    </row>
    <row r="11" spans="1:18" ht="15" customHeight="1" x14ac:dyDescent="0.2">
      <c r="A11" s="54">
        <v>2014</v>
      </c>
      <c r="B11" s="53">
        <v>5420.5024000000003</v>
      </c>
      <c r="C11" s="53">
        <v>11064.848934000001</v>
      </c>
      <c r="D11" s="53">
        <v>24339.041560000001</v>
      </c>
      <c r="E11" s="53">
        <v>208249664.94769201</v>
      </c>
      <c r="F11" s="53">
        <v>167830993.078834</v>
      </c>
      <c r="G11" s="53">
        <v>161898647.12862599</v>
      </c>
      <c r="I11" s="85"/>
      <c r="J11" s="85"/>
      <c r="K11" s="85"/>
      <c r="L11" s="1"/>
      <c r="N11" s="1"/>
      <c r="O11" s="1"/>
      <c r="Q11" s="1"/>
      <c r="R11" s="1"/>
    </row>
    <row r="12" spans="1:18" ht="15" customHeight="1" x14ac:dyDescent="0.2">
      <c r="A12" s="54">
        <v>2015</v>
      </c>
      <c r="B12" s="51">
        <v>5382.3722089999992</v>
      </c>
      <c r="C12" s="51">
        <v>10258.955948999999</v>
      </c>
      <c r="D12" s="51">
        <v>15685.513902000001</v>
      </c>
      <c r="E12" s="51">
        <v>196626754.93659297</v>
      </c>
      <c r="F12" s="51">
        <v>185865935.66825104</v>
      </c>
      <c r="G12" s="51">
        <v>147807396.793773</v>
      </c>
      <c r="I12" s="85"/>
      <c r="J12" s="85"/>
      <c r="K12" s="85"/>
      <c r="L12" s="1"/>
      <c r="N12" s="1"/>
      <c r="O12" s="1"/>
      <c r="Q12" s="1"/>
      <c r="R12" s="1"/>
    </row>
    <row r="13" spans="1:18" ht="15" customHeight="1" x14ac:dyDescent="0.2">
      <c r="A13" s="54">
        <v>2016</v>
      </c>
      <c r="B13" s="53">
        <v>5251.9960209999999</v>
      </c>
      <c r="C13" s="53">
        <v>9956.6561930000025</v>
      </c>
      <c r="D13" s="53">
        <v>12005.245059999999</v>
      </c>
      <c r="E13" s="53">
        <v>186802033.86064902</v>
      </c>
      <c r="F13" s="53">
        <v>158521057.16044703</v>
      </c>
      <c r="G13" s="53">
        <v>129227926.69347599</v>
      </c>
      <c r="I13" s="85"/>
      <c r="J13" s="85"/>
      <c r="K13" s="85"/>
      <c r="L13" s="1"/>
      <c r="N13" s="1"/>
      <c r="O13" s="1"/>
      <c r="Q13" s="1"/>
      <c r="R13" s="1"/>
    </row>
    <row r="14" spans="1:18" ht="15" customHeight="1" x14ac:dyDescent="0.2">
      <c r="A14" s="54">
        <v>2017</v>
      </c>
      <c r="B14" s="51">
        <v>5656.5752039999998</v>
      </c>
      <c r="C14" s="51">
        <v>10134.967301000001</v>
      </c>
      <c r="D14" s="51">
        <v>13505.928110999999</v>
      </c>
      <c r="E14" s="51">
        <v>180447370.42761797</v>
      </c>
      <c r="F14" s="51">
        <v>140665915.95903599</v>
      </c>
      <c r="G14" s="51">
        <v>122747315.14244701</v>
      </c>
      <c r="I14" s="85"/>
      <c r="J14" s="85"/>
      <c r="K14" s="85"/>
      <c r="L14" s="1"/>
      <c r="N14" s="1"/>
      <c r="O14" s="1"/>
      <c r="Q14" s="1"/>
      <c r="R14" s="1"/>
    </row>
    <row r="15" spans="1:18" ht="15" customHeight="1" x14ac:dyDescent="0.2">
      <c r="A15" s="54">
        <v>2018</v>
      </c>
      <c r="B15" s="53">
        <v>5595.4285369999989</v>
      </c>
      <c r="C15" s="53">
        <v>10353.797077000001</v>
      </c>
      <c r="D15" s="53">
        <v>13149.577386999999</v>
      </c>
      <c r="E15" s="53">
        <v>174945670.57694098</v>
      </c>
      <c r="F15" s="53">
        <v>155560313.10680696</v>
      </c>
      <c r="G15" s="53">
        <v>172978502.99822098</v>
      </c>
      <c r="I15" s="85"/>
      <c r="J15" s="85"/>
      <c r="K15" s="85"/>
      <c r="L15" s="1"/>
      <c r="N15" s="1"/>
      <c r="O15" s="1"/>
      <c r="Q15" s="1"/>
      <c r="R15" s="1"/>
    </row>
    <row r="16" spans="1:18" ht="15" customHeight="1" x14ac:dyDescent="0.2">
      <c r="A16" s="54">
        <v>2019</v>
      </c>
      <c r="B16" s="51">
        <v>5067.7783390000013</v>
      </c>
      <c r="C16" s="51">
        <v>8962.8471610000015</v>
      </c>
      <c r="D16" s="51">
        <v>12746.945179000002</v>
      </c>
      <c r="E16" s="51">
        <v>152698588.10002601</v>
      </c>
      <c r="F16" s="51">
        <v>135883266.23876297</v>
      </c>
      <c r="G16" s="51">
        <v>152294522.79820904</v>
      </c>
      <c r="I16" s="85"/>
      <c r="J16" s="85"/>
      <c r="K16" s="85"/>
      <c r="L16" s="1"/>
      <c r="N16" s="1"/>
      <c r="O16" s="1"/>
      <c r="Q16" s="1"/>
      <c r="R16" s="1"/>
    </row>
    <row r="17" spans="1:11" ht="15" x14ac:dyDescent="0.2">
      <c r="A17" s="54">
        <v>2020</v>
      </c>
      <c r="B17" s="53">
        <v>4181.7560670000012</v>
      </c>
      <c r="C17" s="53">
        <v>7234.8392580000009</v>
      </c>
      <c r="D17" s="53">
        <v>28353.691824999998</v>
      </c>
      <c r="E17" s="53">
        <v>159436390.75255001</v>
      </c>
      <c r="F17" s="53">
        <v>127465044.33381103</v>
      </c>
      <c r="G17" s="53">
        <v>451852237.74817616</v>
      </c>
      <c r="I17" s="85"/>
      <c r="J17" s="85"/>
      <c r="K17" s="85"/>
    </row>
    <row r="18" spans="1:11" ht="15" x14ac:dyDescent="0.2">
      <c r="A18" s="54">
        <v>2021</v>
      </c>
      <c r="B18" s="51">
        <v>4368.3391700000002</v>
      </c>
      <c r="C18" s="51">
        <v>6713.8186440000018</v>
      </c>
      <c r="D18" s="51">
        <v>16595.133729000001</v>
      </c>
      <c r="E18" s="51">
        <v>164169514.65376601</v>
      </c>
      <c r="F18" s="51">
        <v>145628056.88175896</v>
      </c>
      <c r="G18" s="51">
        <v>174266403.16102996</v>
      </c>
      <c r="I18" s="85"/>
      <c r="J18" s="85"/>
      <c r="K18" s="85"/>
    </row>
    <row r="19" spans="1:11" ht="15" x14ac:dyDescent="0.2">
      <c r="A19" s="54">
        <v>2022</v>
      </c>
      <c r="B19" s="53">
        <v>4488.2761890000002</v>
      </c>
      <c r="C19" s="53">
        <v>7405.4976719999995</v>
      </c>
      <c r="D19" s="53">
        <v>16883.812562999999</v>
      </c>
      <c r="E19" s="53">
        <v>174529971.84553599</v>
      </c>
      <c r="F19" s="53">
        <v>162013385.37927401</v>
      </c>
      <c r="G19" s="53">
        <v>194463928.55624706</v>
      </c>
      <c r="I19" s="85"/>
      <c r="J19" s="85"/>
      <c r="K19" s="85"/>
    </row>
    <row r="20" spans="1:11" ht="15" x14ac:dyDescent="0.2">
      <c r="A20" s="114">
        <v>2023</v>
      </c>
      <c r="B20" s="109">
        <v>4438.4500609999996</v>
      </c>
      <c r="C20" s="109">
        <v>8462.2318689999993</v>
      </c>
      <c r="D20" s="109">
        <v>18512.819005999998</v>
      </c>
      <c r="E20" s="109">
        <v>174796758.66844603</v>
      </c>
      <c r="F20" s="109">
        <v>175281625.72653595</v>
      </c>
      <c r="G20" s="109">
        <v>279513457.92531902</v>
      </c>
    </row>
    <row r="22" spans="1:11" x14ac:dyDescent="0.2">
      <c r="E22" s="35"/>
      <c r="F22" s="35"/>
      <c r="G22" s="35"/>
    </row>
    <row r="23" spans="1:11" x14ac:dyDescent="0.2">
      <c r="A23" t="s">
        <v>206</v>
      </c>
      <c r="B23" s="6"/>
      <c r="E23" s="35"/>
      <c r="F23" s="35"/>
      <c r="G23" s="35"/>
    </row>
    <row r="24" spans="1:11" x14ac:dyDescent="0.2">
      <c r="B24" s="6"/>
      <c r="E24" s="35"/>
      <c r="F24" s="35"/>
      <c r="G24" s="35"/>
    </row>
    <row r="25" spans="1:11" x14ac:dyDescent="0.2">
      <c r="E25" s="35"/>
      <c r="F25" s="35"/>
      <c r="G25" s="6"/>
    </row>
    <row r="26" spans="1:11" x14ac:dyDescent="0.2">
      <c r="E26" s="35"/>
      <c r="F26" s="35"/>
      <c r="G26" s="6"/>
    </row>
    <row r="27" spans="1:11" x14ac:dyDescent="0.2">
      <c r="E27" s="35"/>
      <c r="F27" s="35"/>
      <c r="G27" s="6"/>
    </row>
    <row r="28" spans="1:11" x14ac:dyDescent="0.2">
      <c r="E28" s="35"/>
      <c r="F28" s="35"/>
      <c r="G28" s="6"/>
    </row>
    <row r="29" spans="1:11" x14ac:dyDescent="0.2">
      <c r="E29" s="35"/>
      <c r="F29" s="35"/>
      <c r="G29" s="6"/>
    </row>
    <row r="30" spans="1:11" x14ac:dyDescent="0.2">
      <c r="E30" s="35"/>
      <c r="F30" s="35"/>
      <c r="G30" s="6"/>
    </row>
    <row r="31" spans="1:11" x14ac:dyDescent="0.2">
      <c r="D31" s="2"/>
      <c r="E31" s="35"/>
      <c r="F31" s="35"/>
      <c r="G31" s="6"/>
    </row>
    <row r="32" spans="1:11" x14ac:dyDescent="0.2">
      <c r="E32" s="35"/>
      <c r="F32" s="35"/>
      <c r="G32" s="6"/>
    </row>
    <row r="33" spans="2:7" x14ac:dyDescent="0.2">
      <c r="E33" s="35"/>
      <c r="F33" s="35"/>
      <c r="G33" s="6"/>
    </row>
    <row r="34" spans="2:7" x14ac:dyDescent="0.2">
      <c r="E34" s="35"/>
      <c r="F34" s="35"/>
      <c r="G34" s="6"/>
    </row>
    <row r="35" spans="2:7" x14ac:dyDescent="0.2">
      <c r="E35" s="35"/>
      <c r="F35" s="35"/>
      <c r="G35" s="6"/>
    </row>
    <row r="36" spans="2:7" x14ac:dyDescent="0.2">
      <c r="E36" s="35"/>
      <c r="F36" s="35"/>
      <c r="G36" s="6"/>
    </row>
    <row r="37" spans="2:7" x14ac:dyDescent="0.2">
      <c r="G37" s="6"/>
    </row>
    <row r="42" spans="2:7" x14ac:dyDescent="0.2">
      <c r="B42" s="6"/>
      <c r="C42" s="6"/>
      <c r="D42" s="6"/>
      <c r="E42" s="6"/>
      <c r="F42" s="6"/>
      <c r="G42" s="6"/>
    </row>
    <row r="43" spans="2:7" x14ac:dyDescent="0.2">
      <c r="B43" s="6"/>
      <c r="C43" s="6"/>
      <c r="D43" s="6"/>
      <c r="E43" s="6"/>
      <c r="F43" s="6"/>
      <c r="G43" s="6"/>
    </row>
    <row r="44" spans="2:7" x14ac:dyDescent="0.2">
      <c r="B44" s="6"/>
      <c r="C44" s="6"/>
      <c r="D44" s="6"/>
      <c r="E44" s="6"/>
      <c r="F44" s="6"/>
      <c r="G44" s="6"/>
    </row>
    <row r="45" spans="2:7" x14ac:dyDescent="0.2">
      <c r="B45" s="6"/>
      <c r="C45" s="6"/>
      <c r="D45" s="6"/>
      <c r="E45" s="6"/>
      <c r="F45" s="6"/>
      <c r="G45" s="6"/>
    </row>
    <row r="46" spans="2:7" x14ac:dyDescent="0.2">
      <c r="B46" s="6"/>
      <c r="C46" s="6"/>
      <c r="D46" s="6"/>
      <c r="E46" s="6"/>
      <c r="F46" s="6"/>
      <c r="G46" s="6"/>
    </row>
    <row r="47" spans="2:7" x14ac:dyDescent="0.2">
      <c r="B47" s="6"/>
      <c r="C47" s="6"/>
      <c r="D47" s="6"/>
      <c r="E47" s="6"/>
      <c r="F47" s="6"/>
      <c r="G47" s="6"/>
    </row>
    <row r="48" spans="2:7" x14ac:dyDescent="0.2">
      <c r="B48" s="6"/>
      <c r="C48" s="6"/>
      <c r="D48" s="6"/>
      <c r="E48" s="6"/>
      <c r="F48" s="6"/>
      <c r="G48" s="6"/>
    </row>
    <row r="49" spans="2:7" x14ac:dyDescent="0.2">
      <c r="B49" s="6"/>
      <c r="C49" s="6"/>
      <c r="D49" s="6"/>
      <c r="E49" s="6"/>
      <c r="F49" s="6"/>
      <c r="G49" s="6"/>
    </row>
    <row r="50" spans="2:7" x14ac:dyDescent="0.2">
      <c r="B50" s="6"/>
      <c r="C50" s="6"/>
      <c r="D50" s="6"/>
      <c r="E50" s="6"/>
      <c r="F50" s="6"/>
      <c r="G50" s="6"/>
    </row>
    <row r="51" spans="2:7" x14ac:dyDescent="0.2">
      <c r="B51" s="6"/>
      <c r="C51" s="6"/>
      <c r="D51" s="6"/>
      <c r="E51" s="6"/>
      <c r="F51" s="6"/>
      <c r="G51" s="6"/>
    </row>
    <row r="52" spans="2:7" x14ac:dyDescent="0.2">
      <c r="B52" s="6"/>
      <c r="C52" s="6"/>
      <c r="D52" s="6"/>
      <c r="E52" s="6"/>
      <c r="F52" s="6"/>
      <c r="G52" s="6"/>
    </row>
    <row r="53" spans="2:7" x14ac:dyDescent="0.2">
      <c r="B53" s="6"/>
      <c r="C53" s="6"/>
      <c r="D53" s="6"/>
      <c r="E53" s="6"/>
      <c r="F53" s="6"/>
      <c r="G53" s="6"/>
    </row>
    <row r="54" spans="2:7" x14ac:dyDescent="0.2">
      <c r="B54" s="6"/>
      <c r="C54" s="6"/>
      <c r="D54" s="6"/>
      <c r="E54" s="6"/>
      <c r="F54" s="6"/>
      <c r="G54" s="6"/>
    </row>
    <row r="55" spans="2:7" x14ac:dyDescent="0.2">
      <c r="B55" s="6"/>
      <c r="C55" s="6"/>
      <c r="D55" s="6"/>
      <c r="E55" s="6"/>
      <c r="F55" s="6"/>
      <c r="G55" s="6"/>
    </row>
    <row r="56" spans="2:7" x14ac:dyDescent="0.2">
      <c r="B56" s="6"/>
      <c r="C56" s="6"/>
      <c r="D56" s="6"/>
      <c r="E56" s="6"/>
      <c r="F56" s="6"/>
      <c r="G56" s="6"/>
    </row>
    <row r="57" spans="2:7" x14ac:dyDescent="0.2">
      <c r="B57" s="6"/>
    </row>
  </sheetData>
  <mergeCells count="3">
    <mergeCell ref="B4:D4"/>
    <mergeCell ref="E4:G4"/>
    <mergeCell ref="B3:G3"/>
  </mergeCells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  <pageSetUpPr autoPageBreaks="0"/>
  </sheetPr>
  <dimension ref="A2:R56"/>
  <sheetViews>
    <sheetView zoomScaleNormal="100" workbookViewId="0">
      <selection activeCell="B3" sqref="B3:G3"/>
    </sheetView>
  </sheetViews>
  <sheetFormatPr defaultRowHeight="14.25" x14ac:dyDescent="0.2"/>
  <cols>
    <col min="1" max="1" width="13.5546875" customWidth="1"/>
    <col min="2" max="2" width="21.88671875" customWidth="1"/>
    <col min="3" max="5" width="19.44140625" customWidth="1"/>
    <col min="6" max="6" width="20.88671875" customWidth="1"/>
    <col min="7" max="7" width="19.44140625" customWidth="1"/>
  </cols>
  <sheetData>
    <row r="2" spans="1:18" ht="14.25" customHeight="1" x14ac:dyDescent="0.2"/>
    <row r="3" spans="1:18" ht="24.95" customHeight="1" x14ac:dyDescent="0.2">
      <c r="B3" s="187" t="s">
        <v>210</v>
      </c>
      <c r="C3" s="187"/>
      <c r="D3" s="187"/>
      <c r="E3" s="187"/>
      <c r="F3" s="187"/>
      <c r="G3" s="187"/>
    </row>
    <row r="4" spans="1:18" ht="20.100000000000001" customHeight="1" x14ac:dyDescent="0.2">
      <c r="B4" s="186" t="s">
        <v>15</v>
      </c>
      <c r="C4" s="186"/>
      <c r="D4" s="186"/>
      <c r="E4" s="186" t="s">
        <v>37</v>
      </c>
      <c r="F4" s="186"/>
      <c r="G4" s="186"/>
    </row>
    <row r="5" spans="1:18" ht="15" customHeight="1" x14ac:dyDescent="0.2">
      <c r="A5" s="54" t="s">
        <v>2</v>
      </c>
      <c r="B5" s="20" t="s">
        <v>38</v>
      </c>
      <c r="C5" s="20" t="s">
        <v>5</v>
      </c>
      <c r="D5" s="20" t="s">
        <v>3</v>
      </c>
      <c r="E5" s="20" t="s">
        <v>38</v>
      </c>
      <c r="F5" s="20" t="s">
        <v>5</v>
      </c>
      <c r="G5" s="20" t="s">
        <v>3</v>
      </c>
    </row>
    <row r="6" spans="1:18" ht="15" customHeight="1" x14ac:dyDescent="0.2">
      <c r="A6" s="54">
        <v>2009</v>
      </c>
      <c r="B6" s="51">
        <v>209486388.89846143</v>
      </c>
      <c r="C6" s="51">
        <v>239484963.36208674</v>
      </c>
      <c r="D6" s="51">
        <v>366211063.69850558</v>
      </c>
      <c r="E6" s="51">
        <v>161877085.07836202</v>
      </c>
      <c r="F6" s="51">
        <v>271514174.01483607</v>
      </c>
      <c r="G6" s="51">
        <v>333507126.07110405</v>
      </c>
      <c r="K6" s="1"/>
      <c r="L6" s="1"/>
      <c r="N6" s="1"/>
      <c r="O6" s="1"/>
      <c r="Q6" s="1"/>
      <c r="R6" s="1"/>
    </row>
    <row r="7" spans="1:18" ht="15" customHeight="1" x14ac:dyDescent="0.2">
      <c r="A7" s="54">
        <v>2010</v>
      </c>
      <c r="B7" s="53">
        <v>182408889.15338495</v>
      </c>
      <c r="C7" s="53">
        <v>212556862.15299839</v>
      </c>
      <c r="D7" s="53">
        <v>354812399.9730159</v>
      </c>
      <c r="E7" s="53">
        <v>162556949.60852996</v>
      </c>
      <c r="F7" s="53">
        <v>194044503.08589101</v>
      </c>
      <c r="G7" s="53">
        <v>255320917.654809</v>
      </c>
      <c r="K7" s="1"/>
      <c r="L7" s="1"/>
      <c r="N7" s="1"/>
      <c r="O7" s="1"/>
      <c r="Q7" s="1"/>
      <c r="R7" s="1"/>
    </row>
    <row r="8" spans="1:18" ht="15" customHeight="1" x14ac:dyDescent="0.2">
      <c r="A8" s="54">
        <v>2011</v>
      </c>
      <c r="B8" s="51">
        <v>165957970.30055127</v>
      </c>
      <c r="C8" s="51">
        <v>203762661.89193994</v>
      </c>
      <c r="D8" s="51">
        <v>336373457.64620769</v>
      </c>
      <c r="E8" s="51">
        <v>177476535.04873002</v>
      </c>
      <c r="F8" s="51">
        <v>178860298.64766401</v>
      </c>
      <c r="G8" s="51">
        <v>184184167.10813197</v>
      </c>
      <c r="K8" s="1"/>
      <c r="L8" s="1"/>
      <c r="N8" s="1"/>
      <c r="O8" s="1"/>
      <c r="Q8" s="1"/>
      <c r="R8" s="1"/>
    </row>
    <row r="9" spans="1:18" ht="15" customHeight="1" x14ac:dyDescent="0.2">
      <c r="A9" s="54">
        <v>2012</v>
      </c>
      <c r="B9" s="53">
        <v>160681504.82449833</v>
      </c>
      <c r="C9" s="53">
        <v>197929760.14328006</v>
      </c>
      <c r="D9" s="53">
        <v>312203158.1689564</v>
      </c>
      <c r="E9" s="53">
        <v>177016799.91347903</v>
      </c>
      <c r="F9" s="53">
        <v>166015989.78942996</v>
      </c>
      <c r="G9" s="53">
        <v>137163374.187172</v>
      </c>
      <c r="K9" s="1"/>
      <c r="L9" s="1"/>
      <c r="N9" s="1"/>
      <c r="O9" s="1"/>
      <c r="Q9" s="1"/>
      <c r="R9" s="1"/>
    </row>
    <row r="10" spans="1:18" ht="15" customHeight="1" x14ac:dyDescent="0.2">
      <c r="A10" s="54">
        <v>2013</v>
      </c>
      <c r="B10" s="51">
        <v>159285348.9272449</v>
      </c>
      <c r="C10" s="51">
        <v>191760811.13227504</v>
      </c>
      <c r="D10" s="51">
        <v>295692568.70168269</v>
      </c>
      <c r="E10" s="51">
        <v>180435138.22834095</v>
      </c>
      <c r="F10" s="51">
        <v>168666915.51169801</v>
      </c>
      <c r="G10" s="51">
        <v>168625733.074938</v>
      </c>
      <c r="K10" s="1"/>
      <c r="L10" s="1"/>
      <c r="N10" s="1"/>
      <c r="O10" s="1"/>
      <c r="Q10" s="1"/>
      <c r="R10" s="1"/>
    </row>
    <row r="11" spans="1:18" ht="15" customHeight="1" x14ac:dyDescent="0.2">
      <c r="A11" s="54">
        <v>2014</v>
      </c>
      <c r="B11" s="53">
        <v>162371447.3772696</v>
      </c>
      <c r="C11" s="53">
        <v>195315239.31547579</v>
      </c>
      <c r="D11" s="53">
        <v>295424450.80923581</v>
      </c>
      <c r="E11" s="53">
        <v>207911686.95553795</v>
      </c>
      <c r="F11" s="53">
        <v>166531654.12915197</v>
      </c>
      <c r="G11" s="53">
        <v>159843984.05204803</v>
      </c>
      <c r="K11" s="1"/>
      <c r="L11" s="1"/>
      <c r="N11" s="1"/>
      <c r="O11" s="1"/>
      <c r="Q11" s="1"/>
      <c r="R11" s="1"/>
    </row>
    <row r="12" spans="1:18" ht="15" customHeight="1" x14ac:dyDescent="0.2">
      <c r="A12" s="54">
        <v>2015</v>
      </c>
      <c r="B12" s="51">
        <v>170283248.27036694</v>
      </c>
      <c r="C12" s="51">
        <v>206181266.99459502</v>
      </c>
      <c r="D12" s="51">
        <v>303730015.57317102</v>
      </c>
      <c r="E12" s="51">
        <v>196871042.25379199</v>
      </c>
      <c r="F12" s="51">
        <v>192036623.13529402</v>
      </c>
      <c r="G12" s="51">
        <v>150337382.04094702</v>
      </c>
      <c r="K12" s="1"/>
      <c r="L12" s="1"/>
      <c r="N12" s="1"/>
      <c r="O12" s="1"/>
      <c r="Q12" s="1"/>
      <c r="R12" s="1"/>
    </row>
    <row r="13" spans="1:18" ht="15" customHeight="1" x14ac:dyDescent="0.2">
      <c r="A13" s="54">
        <v>2016</v>
      </c>
      <c r="B13" s="53">
        <v>183100960.91384986</v>
      </c>
      <c r="C13" s="53">
        <v>222867528.33390588</v>
      </c>
      <c r="D13" s="53">
        <v>302500789.49242294</v>
      </c>
      <c r="E13" s="53">
        <v>185166425.19615701</v>
      </c>
      <c r="F13" s="53">
        <v>158374996.68727705</v>
      </c>
      <c r="G13" s="53">
        <v>129950816.72182198</v>
      </c>
      <c r="K13" s="1"/>
      <c r="L13" s="1"/>
      <c r="N13" s="1"/>
      <c r="O13" s="1"/>
      <c r="Q13" s="1"/>
      <c r="R13" s="1"/>
    </row>
    <row r="14" spans="1:18" ht="15" customHeight="1" x14ac:dyDescent="0.2">
      <c r="A14" s="54">
        <v>2017</v>
      </c>
      <c r="B14" s="51">
        <v>195414209.99856162</v>
      </c>
      <c r="C14" s="51">
        <v>235824010.7473188</v>
      </c>
      <c r="D14" s="51">
        <v>301517292.29536295</v>
      </c>
      <c r="E14" s="51">
        <v>180372580.44293299</v>
      </c>
      <c r="F14" s="51">
        <v>140529808.920632</v>
      </c>
      <c r="G14" s="51">
        <v>122930018.24675602</v>
      </c>
      <c r="K14" s="1"/>
      <c r="L14" s="1"/>
      <c r="N14" s="1"/>
      <c r="O14" s="1"/>
      <c r="Q14" s="1"/>
      <c r="R14" s="1"/>
    </row>
    <row r="15" spans="1:18" ht="15" customHeight="1" x14ac:dyDescent="0.2">
      <c r="A15" s="54">
        <v>2018</v>
      </c>
      <c r="B15" s="53">
        <v>207838372.92043003</v>
      </c>
      <c r="C15" s="53">
        <v>262046675.36897817</v>
      </c>
      <c r="D15" s="53">
        <v>311026719.33946878</v>
      </c>
      <c r="E15" s="53">
        <v>172970201.263262</v>
      </c>
      <c r="F15" s="53">
        <v>153998259.35327998</v>
      </c>
      <c r="G15" s="53">
        <v>172571249.32593399</v>
      </c>
      <c r="K15" s="1"/>
      <c r="L15" s="1"/>
      <c r="N15" s="1"/>
      <c r="O15" s="1"/>
      <c r="Q15" s="1"/>
      <c r="R15" s="1"/>
    </row>
    <row r="16" spans="1:18" ht="15" customHeight="1" x14ac:dyDescent="0.2">
      <c r="A16" s="54">
        <v>2019</v>
      </c>
      <c r="B16" s="51">
        <v>212494561.12503994</v>
      </c>
      <c r="C16" s="51">
        <v>263147327.54391119</v>
      </c>
      <c r="D16" s="51">
        <v>339100502.78031129</v>
      </c>
      <c r="E16" s="51">
        <v>157287455.71406803</v>
      </c>
      <c r="F16" s="51">
        <v>134974100.69037697</v>
      </c>
      <c r="G16" s="51">
        <v>149269901.689785</v>
      </c>
      <c r="K16" s="1"/>
      <c r="L16" s="1"/>
      <c r="N16" s="1"/>
      <c r="O16" s="1"/>
      <c r="Q16" s="1"/>
      <c r="R16" s="1"/>
    </row>
    <row r="17" spans="1:8" ht="15" x14ac:dyDescent="0.2">
      <c r="A17" s="54">
        <v>2020</v>
      </c>
      <c r="B17" s="53">
        <v>228522715.21358576</v>
      </c>
      <c r="C17" s="53">
        <v>260339000.61893272</v>
      </c>
      <c r="D17" s="53">
        <v>365198962.37525171</v>
      </c>
      <c r="E17" s="53">
        <v>157304381.786731</v>
      </c>
      <c r="F17" s="53">
        <v>121738646.32178903</v>
      </c>
      <c r="G17" s="53">
        <v>425503910.03264105</v>
      </c>
    </row>
    <row r="18" spans="1:8" ht="15" x14ac:dyDescent="0.2">
      <c r="A18" s="54">
        <v>2021</v>
      </c>
      <c r="B18" s="51">
        <v>246548638.3967883</v>
      </c>
      <c r="C18" s="51">
        <v>278807076.99589759</v>
      </c>
      <c r="D18" s="51">
        <v>401848600.2078445</v>
      </c>
      <c r="E18" s="51">
        <v>163196602.10341701</v>
      </c>
      <c r="F18" s="51">
        <v>144997154.36003998</v>
      </c>
      <c r="G18" s="51">
        <v>181535845.60041496</v>
      </c>
    </row>
    <row r="19" spans="1:8" ht="15" x14ac:dyDescent="0.2">
      <c r="A19" s="54">
        <v>2022</v>
      </c>
      <c r="B19" s="53">
        <v>284925971.06653237</v>
      </c>
      <c r="C19" s="53">
        <v>317661245.5759936</v>
      </c>
      <c r="D19" s="53">
        <v>450358750.90014791</v>
      </c>
      <c r="E19" s="53">
        <v>173237621.48036101</v>
      </c>
      <c r="F19" s="53">
        <v>164658465.925459</v>
      </c>
      <c r="G19" s="53">
        <v>192384086.49398905</v>
      </c>
    </row>
    <row r="20" spans="1:8" ht="15" x14ac:dyDescent="0.2">
      <c r="A20" s="108">
        <v>2023</v>
      </c>
      <c r="B20" s="109">
        <v>302388301.06033605</v>
      </c>
      <c r="C20" s="109">
        <v>346718616.23271996</v>
      </c>
      <c r="D20" s="109">
        <v>522529329.0077427</v>
      </c>
      <c r="E20" s="109">
        <v>175106620.37829202</v>
      </c>
      <c r="F20" s="109">
        <v>175577217.92993495</v>
      </c>
      <c r="G20" s="109">
        <v>279971522.27556401</v>
      </c>
    </row>
    <row r="21" spans="1:8" x14ac:dyDescent="0.2">
      <c r="B21" s="2"/>
      <c r="C21" s="2"/>
      <c r="E21" s="10"/>
      <c r="F21" s="10"/>
      <c r="G21" s="10"/>
    </row>
    <row r="22" spans="1:8" x14ac:dyDescent="0.2">
      <c r="B22" s="2"/>
      <c r="C22" s="2"/>
      <c r="E22" s="10"/>
      <c r="F22" s="10"/>
      <c r="G22" s="10"/>
    </row>
    <row r="23" spans="1:8" x14ac:dyDescent="0.2">
      <c r="A23" t="s">
        <v>207</v>
      </c>
      <c r="B23" s="2"/>
      <c r="C23" s="2"/>
      <c r="E23" s="10"/>
      <c r="F23" s="10"/>
      <c r="G23" s="10"/>
      <c r="H23" s="6"/>
    </row>
    <row r="24" spans="1:8" x14ac:dyDescent="0.2">
      <c r="B24" s="2"/>
      <c r="C24" s="2"/>
      <c r="E24" s="10"/>
      <c r="F24" s="10"/>
      <c r="G24" s="10"/>
      <c r="H24" s="6"/>
    </row>
    <row r="25" spans="1:8" x14ac:dyDescent="0.2">
      <c r="B25" s="2"/>
      <c r="C25" s="2"/>
      <c r="E25" s="10"/>
      <c r="F25" s="10"/>
      <c r="G25" s="10"/>
      <c r="H25" s="6"/>
    </row>
    <row r="26" spans="1:8" x14ac:dyDescent="0.2">
      <c r="B26" s="115"/>
      <c r="C26" s="115"/>
      <c r="D26" s="1"/>
      <c r="E26" s="13"/>
      <c r="F26" s="13"/>
      <c r="G26" s="13"/>
      <c r="H26" s="6"/>
    </row>
    <row r="27" spans="1:8" x14ac:dyDescent="0.2">
      <c r="B27" s="115"/>
      <c r="C27" s="115"/>
      <c r="D27" s="1"/>
      <c r="E27" s="13"/>
      <c r="F27" s="13"/>
      <c r="G27" s="13"/>
      <c r="H27" s="6"/>
    </row>
    <row r="28" spans="1:8" x14ac:dyDescent="0.2">
      <c r="B28" s="115"/>
      <c r="C28" s="115"/>
      <c r="D28" s="1"/>
      <c r="E28" s="13"/>
      <c r="F28" s="13"/>
      <c r="G28" s="13"/>
      <c r="H28" s="6"/>
    </row>
    <row r="29" spans="1:8" x14ac:dyDescent="0.2">
      <c r="B29" s="115"/>
      <c r="C29" s="115"/>
      <c r="D29" s="1"/>
      <c r="E29" s="13"/>
      <c r="F29" s="13"/>
      <c r="G29" s="13"/>
      <c r="H29" s="6"/>
    </row>
    <row r="30" spans="1:8" x14ac:dyDescent="0.2">
      <c r="B30" s="115"/>
      <c r="C30" s="115"/>
      <c r="D30" s="1"/>
      <c r="E30" s="13"/>
      <c r="F30" s="13"/>
      <c r="G30" s="13"/>
      <c r="H30" s="6"/>
    </row>
    <row r="31" spans="1:8" x14ac:dyDescent="0.2">
      <c r="B31" s="115"/>
      <c r="C31" s="115"/>
      <c r="D31" s="1"/>
      <c r="E31" s="13"/>
      <c r="F31" s="13"/>
      <c r="G31" s="13"/>
      <c r="H31" s="6"/>
    </row>
    <row r="32" spans="1:8" x14ac:dyDescent="0.2">
      <c r="B32" s="115"/>
      <c r="C32" s="115"/>
      <c r="D32" s="1"/>
      <c r="E32" s="13"/>
      <c r="F32" s="13"/>
      <c r="G32" s="13"/>
      <c r="H32" s="6"/>
    </row>
    <row r="33" spans="2:8" x14ac:dyDescent="0.2">
      <c r="B33" s="1"/>
      <c r="C33" s="1"/>
      <c r="D33" s="1"/>
      <c r="E33" s="13"/>
      <c r="F33" s="13"/>
      <c r="G33" s="13"/>
      <c r="H33" s="6"/>
    </row>
    <row r="34" spans="2:8" x14ac:dyDescent="0.2">
      <c r="B34" s="1"/>
      <c r="C34" s="1"/>
      <c r="D34" s="1"/>
      <c r="E34" s="13"/>
      <c r="F34" s="13"/>
      <c r="G34" s="13"/>
      <c r="H34" s="6"/>
    </row>
    <row r="35" spans="2:8" x14ac:dyDescent="0.2">
      <c r="B35" s="1"/>
      <c r="C35" s="1"/>
      <c r="D35" s="1"/>
      <c r="E35" s="13"/>
      <c r="F35" s="13"/>
      <c r="G35" s="13"/>
      <c r="H35" s="6"/>
    </row>
    <row r="36" spans="2:8" x14ac:dyDescent="0.2">
      <c r="B36" s="1"/>
      <c r="C36" s="1"/>
      <c r="D36" s="1"/>
      <c r="E36" s="13"/>
      <c r="F36" s="13"/>
      <c r="G36" s="13"/>
      <c r="H36" s="6"/>
    </row>
    <row r="37" spans="2:8" x14ac:dyDescent="0.2">
      <c r="B37" s="1"/>
      <c r="C37" s="1"/>
      <c r="D37" s="1"/>
      <c r="E37" s="1"/>
      <c r="F37" s="1"/>
      <c r="G37" s="1"/>
    </row>
    <row r="38" spans="2:8" x14ac:dyDescent="0.2">
      <c r="B38" s="1"/>
      <c r="C38" s="1"/>
      <c r="D38" s="1"/>
      <c r="E38" s="1"/>
      <c r="F38" s="1"/>
      <c r="G38" s="1"/>
    </row>
    <row r="39" spans="2:8" x14ac:dyDescent="0.2">
      <c r="B39" s="1"/>
      <c r="C39" s="1"/>
      <c r="D39" s="1"/>
      <c r="E39" s="1"/>
      <c r="F39" s="1"/>
      <c r="G39" s="1"/>
    </row>
    <row r="40" spans="2:8" x14ac:dyDescent="0.2">
      <c r="B40" s="1"/>
      <c r="C40" s="1"/>
      <c r="D40" s="1"/>
      <c r="E40" s="1"/>
      <c r="F40" s="1"/>
      <c r="G40" s="1"/>
    </row>
    <row r="42" spans="2:8" x14ac:dyDescent="0.2">
      <c r="B42" s="1"/>
      <c r="C42" s="1"/>
      <c r="D42" s="1"/>
      <c r="E42" s="1"/>
      <c r="F42" s="1"/>
      <c r="G42" s="1"/>
    </row>
    <row r="43" spans="2:8" x14ac:dyDescent="0.2">
      <c r="B43" s="1"/>
      <c r="C43" s="1"/>
      <c r="D43" s="1"/>
      <c r="E43" s="1"/>
      <c r="F43" s="1"/>
      <c r="G43" s="1"/>
    </row>
    <row r="44" spans="2:8" x14ac:dyDescent="0.2">
      <c r="B44" s="1"/>
      <c r="C44" s="1"/>
      <c r="D44" s="1"/>
      <c r="E44" s="1"/>
      <c r="F44" s="1"/>
      <c r="G44" s="1"/>
    </row>
    <row r="45" spans="2:8" x14ac:dyDescent="0.2">
      <c r="B45" s="1"/>
      <c r="C45" s="1"/>
      <c r="D45" s="1"/>
      <c r="E45" s="1"/>
      <c r="F45" s="1"/>
      <c r="G45" s="1"/>
    </row>
    <row r="46" spans="2:8" x14ac:dyDescent="0.2">
      <c r="B46" s="1"/>
      <c r="C46" s="1"/>
      <c r="D46" s="1"/>
      <c r="E46" s="1"/>
      <c r="F46" s="1"/>
      <c r="G46" s="1"/>
    </row>
    <row r="47" spans="2:8" x14ac:dyDescent="0.2">
      <c r="B47" s="1"/>
      <c r="C47" s="1"/>
      <c r="D47" s="1"/>
      <c r="E47" s="1"/>
      <c r="F47" s="1"/>
      <c r="G47" s="1"/>
    </row>
    <row r="48" spans="2:8" x14ac:dyDescent="0.2">
      <c r="B48" s="1"/>
      <c r="C48" s="1"/>
      <c r="D48" s="1"/>
      <c r="E48" s="1"/>
      <c r="F48" s="1"/>
      <c r="G48" s="1"/>
    </row>
    <row r="49" spans="2:7" x14ac:dyDescent="0.2">
      <c r="B49" s="1"/>
      <c r="C49" s="1"/>
      <c r="D49" s="1"/>
      <c r="E49" s="1"/>
      <c r="F49" s="1"/>
      <c r="G49" s="1"/>
    </row>
    <row r="50" spans="2:7" x14ac:dyDescent="0.2">
      <c r="B50" s="1"/>
      <c r="C50" s="1"/>
      <c r="D50" s="1"/>
      <c r="E50" s="1"/>
      <c r="F50" s="1"/>
      <c r="G50" s="1"/>
    </row>
    <row r="51" spans="2:7" x14ac:dyDescent="0.2">
      <c r="B51" s="1"/>
      <c r="C51" s="1"/>
      <c r="D51" s="1"/>
      <c r="E51" s="1"/>
      <c r="F51" s="1"/>
      <c r="G51" s="1"/>
    </row>
    <row r="52" spans="2:7" x14ac:dyDescent="0.2">
      <c r="B52" s="1"/>
      <c r="C52" s="1"/>
      <c r="D52" s="1"/>
      <c r="E52" s="1"/>
      <c r="F52" s="1"/>
      <c r="G52" s="1"/>
    </row>
    <row r="53" spans="2:7" x14ac:dyDescent="0.2">
      <c r="B53" s="1"/>
      <c r="C53" s="1"/>
      <c r="D53" s="1"/>
      <c r="E53" s="1"/>
      <c r="F53" s="1"/>
      <c r="G53" s="1"/>
    </row>
    <row r="54" spans="2:7" x14ac:dyDescent="0.2">
      <c r="B54" s="1"/>
      <c r="C54" s="1"/>
      <c r="D54" s="1"/>
      <c r="E54" s="1"/>
      <c r="F54" s="1"/>
      <c r="G54" s="1"/>
    </row>
    <row r="55" spans="2:7" x14ac:dyDescent="0.2">
      <c r="B55" s="1"/>
      <c r="C55" s="1"/>
      <c r="D55" s="1"/>
      <c r="E55" s="1"/>
      <c r="F55" s="1"/>
      <c r="G55" s="1"/>
    </row>
    <row r="56" spans="2:7" x14ac:dyDescent="0.2">
      <c r="B56" s="1"/>
      <c r="C56" s="1"/>
      <c r="D56" s="1"/>
      <c r="E56" s="1"/>
      <c r="F56" s="1"/>
      <c r="G56" s="1"/>
    </row>
  </sheetData>
  <mergeCells count="3">
    <mergeCell ref="B3:G3"/>
    <mergeCell ref="B4:D4"/>
    <mergeCell ref="E4:G4"/>
  </mergeCells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autoPageBreaks="0"/>
  </sheetPr>
  <dimension ref="A1:AX82"/>
  <sheetViews>
    <sheetView zoomScale="80" zoomScaleNormal="80" workbookViewId="0">
      <selection activeCell="A26" sqref="A26"/>
    </sheetView>
  </sheetViews>
  <sheetFormatPr defaultRowHeight="14.25" x14ac:dyDescent="0.2"/>
  <cols>
    <col min="1" max="1" width="40.44140625" customWidth="1"/>
    <col min="2" max="2" width="12.6640625" customWidth="1"/>
    <col min="3" max="3" width="36.33203125" customWidth="1"/>
    <col min="4" max="4" width="11.6640625" customWidth="1"/>
    <col min="5" max="5" width="11.6640625" bestFit="1" customWidth="1"/>
    <col min="6" max="16" width="11.44140625" customWidth="1"/>
    <col min="17" max="18" width="10.88671875" customWidth="1"/>
    <col min="19" max="19" width="12.5546875" customWidth="1"/>
    <col min="20" max="20" width="14.109375" bestFit="1" customWidth="1"/>
    <col min="21" max="21" width="15.5546875" bestFit="1" customWidth="1"/>
    <col min="22" max="30" width="14.109375" bestFit="1" customWidth="1"/>
    <col min="31" max="31" width="15.6640625" bestFit="1" customWidth="1"/>
    <col min="32" max="32" width="15.6640625" customWidth="1"/>
    <col min="33" max="33" width="15.5546875" bestFit="1" customWidth="1"/>
    <col min="34" max="34" width="15.109375" customWidth="1"/>
    <col min="36" max="36" width="11.21875" bestFit="1" customWidth="1"/>
    <col min="37" max="38" width="10.21875" bestFit="1" customWidth="1"/>
    <col min="39" max="40" width="4.88671875" customWidth="1"/>
    <col min="41" max="41" width="10.21875" bestFit="1" customWidth="1"/>
    <col min="42" max="47" width="4.88671875" customWidth="1"/>
    <col min="48" max="49" width="11.6640625" bestFit="1" customWidth="1"/>
    <col min="50" max="50" width="13.6640625" bestFit="1" customWidth="1"/>
  </cols>
  <sheetData>
    <row r="1" spans="1:50" x14ac:dyDescent="0.2">
      <c r="D1" s="6"/>
      <c r="E1" s="6"/>
      <c r="F1" s="6"/>
      <c r="I1" s="6"/>
    </row>
    <row r="3" spans="1:50" ht="24.95" customHeight="1" x14ac:dyDescent="0.2">
      <c r="A3" s="187" t="s">
        <v>278</v>
      </c>
      <c r="B3" s="187"/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7"/>
    </row>
    <row r="4" spans="1:50" ht="20.100000000000001" customHeight="1" x14ac:dyDescent="0.2">
      <c r="A4" s="82" t="s">
        <v>62</v>
      </c>
      <c r="B4" s="82" t="s">
        <v>61</v>
      </c>
      <c r="C4" s="82" t="s">
        <v>59</v>
      </c>
      <c r="D4" s="82">
        <v>2009</v>
      </c>
      <c r="E4" s="82">
        <v>2010</v>
      </c>
      <c r="F4" s="82">
        <v>2011</v>
      </c>
      <c r="G4" s="82">
        <v>2012</v>
      </c>
      <c r="H4" s="82">
        <v>2013</v>
      </c>
      <c r="I4" s="82">
        <v>2014</v>
      </c>
      <c r="J4" s="82">
        <v>2015</v>
      </c>
      <c r="K4" s="82">
        <v>2016</v>
      </c>
      <c r="L4" s="82">
        <v>2017</v>
      </c>
      <c r="M4" s="82">
        <v>2018</v>
      </c>
      <c r="N4" s="82">
        <v>2019</v>
      </c>
      <c r="O4" s="82">
        <v>2020</v>
      </c>
      <c r="P4" s="82">
        <v>2021</v>
      </c>
      <c r="Q4" s="82">
        <v>2022</v>
      </c>
      <c r="R4" s="82">
        <v>2023</v>
      </c>
    </row>
    <row r="5" spans="1:50" x14ac:dyDescent="0.2">
      <c r="A5" s="155" t="s">
        <v>64</v>
      </c>
      <c r="B5" s="109" t="s">
        <v>63</v>
      </c>
      <c r="C5" s="109">
        <v>1</v>
      </c>
      <c r="D5" s="109">
        <v>657596908.45064998</v>
      </c>
      <c r="E5" s="109">
        <v>648370786.91840005</v>
      </c>
      <c r="F5" s="109">
        <v>664811533.70000005</v>
      </c>
      <c r="G5" s="109">
        <v>659600819.59000003</v>
      </c>
      <c r="H5" s="109">
        <v>634427780.28171897</v>
      </c>
      <c r="I5" s="109">
        <v>652027551.62500894</v>
      </c>
      <c r="J5" s="109">
        <v>686776643.17976403</v>
      </c>
      <c r="K5" s="109">
        <v>718502626.65529895</v>
      </c>
      <c r="L5" s="109">
        <v>770056689.98526299</v>
      </c>
      <c r="M5" s="109">
        <v>814853572.68974495</v>
      </c>
      <c r="N5" s="109">
        <v>946312998.23692</v>
      </c>
      <c r="O5" s="109">
        <v>954878100.82306004</v>
      </c>
      <c r="P5" s="109">
        <v>1041184517.11871</v>
      </c>
      <c r="Q5" s="109">
        <v>1211767702.5467401</v>
      </c>
      <c r="R5" s="109">
        <v>1328168693.98615</v>
      </c>
      <c r="T5" s="102"/>
      <c r="U5" s="102"/>
      <c r="V5" s="102"/>
      <c r="W5" s="102"/>
      <c r="X5" s="102"/>
      <c r="Y5" s="102"/>
      <c r="Z5" s="102"/>
      <c r="AA5" s="102"/>
      <c r="AB5" s="102"/>
      <c r="AC5" s="102"/>
      <c r="AD5" s="102"/>
      <c r="AE5" s="102"/>
      <c r="AF5" s="102"/>
      <c r="AG5" s="102"/>
      <c r="AH5" s="102"/>
      <c r="AJ5" s="140"/>
      <c r="AK5" s="140"/>
      <c r="AL5" s="140"/>
      <c r="AM5" s="140"/>
      <c r="AN5" s="140"/>
      <c r="AO5" s="140"/>
      <c r="AP5" s="140"/>
      <c r="AQ5" s="140"/>
      <c r="AR5" s="140"/>
      <c r="AS5" s="140"/>
      <c r="AT5" s="140"/>
      <c r="AU5" s="140"/>
      <c r="AV5" s="160"/>
      <c r="AW5" s="140"/>
      <c r="AX5" s="140"/>
    </row>
    <row r="6" spans="1:50" ht="14.1" customHeight="1" x14ac:dyDescent="0.2">
      <c r="A6" s="156" t="s">
        <v>65</v>
      </c>
      <c r="B6" s="53" t="s">
        <v>63</v>
      </c>
      <c r="C6" s="53">
        <v>2</v>
      </c>
      <c r="D6" s="53">
        <v>522262134.43573099</v>
      </c>
      <c r="E6" s="53">
        <v>469772532.34743601</v>
      </c>
      <c r="F6" s="53">
        <v>487051149.37638301</v>
      </c>
      <c r="G6" s="53">
        <v>499626898.59132397</v>
      </c>
      <c r="H6" s="53">
        <v>483729195.16555399</v>
      </c>
      <c r="I6" s="53">
        <v>486271639.30447203</v>
      </c>
      <c r="J6" s="53">
        <v>379399913.52420902</v>
      </c>
      <c r="K6" s="53">
        <v>423049254.43436903</v>
      </c>
      <c r="L6" s="53">
        <v>407730106.95218003</v>
      </c>
      <c r="M6" s="53">
        <v>442389573.53684002</v>
      </c>
      <c r="N6" s="53">
        <v>396492559.34331101</v>
      </c>
      <c r="O6" s="53">
        <v>390236159.75774199</v>
      </c>
      <c r="P6" s="53">
        <v>517651681.69430798</v>
      </c>
      <c r="Q6" s="53">
        <v>575589733.35631704</v>
      </c>
      <c r="R6" s="53">
        <v>640794769.65240705</v>
      </c>
      <c r="T6" s="102"/>
      <c r="U6" s="102"/>
      <c r="V6" s="102"/>
      <c r="W6" s="102"/>
      <c r="X6" s="102"/>
      <c r="Y6" s="102"/>
      <c r="Z6" s="102"/>
      <c r="AA6" s="102"/>
      <c r="AB6" s="102"/>
      <c r="AC6" s="102"/>
      <c r="AD6" s="102"/>
      <c r="AE6" s="102"/>
      <c r="AF6" s="102"/>
      <c r="AG6" s="102"/>
      <c r="AH6" s="102"/>
      <c r="AJ6" s="140"/>
      <c r="AK6" s="140"/>
      <c r="AL6" s="140"/>
      <c r="AM6" s="140"/>
      <c r="AN6" s="140"/>
      <c r="AO6" s="140"/>
      <c r="AP6" s="140"/>
      <c r="AQ6" s="140"/>
      <c r="AR6" s="140"/>
      <c r="AS6" s="140"/>
      <c r="AT6" s="140"/>
      <c r="AU6" s="140"/>
      <c r="AV6" s="140"/>
      <c r="AW6" s="140"/>
      <c r="AX6" s="140"/>
    </row>
    <row r="7" spans="1:50" x14ac:dyDescent="0.2">
      <c r="A7" s="155" t="s">
        <v>261</v>
      </c>
      <c r="B7" s="109" t="s">
        <v>63</v>
      </c>
      <c r="C7" s="109" t="s">
        <v>263</v>
      </c>
      <c r="D7" s="109">
        <v>688927011.70500004</v>
      </c>
      <c r="E7" s="109">
        <v>659240050.41055</v>
      </c>
      <c r="F7" s="109">
        <v>680375165.78999996</v>
      </c>
      <c r="G7" s="109">
        <v>671407270.40999997</v>
      </c>
      <c r="H7" s="109">
        <v>650081717.73943102</v>
      </c>
      <c r="I7" s="109">
        <v>651598844.28059995</v>
      </c>
      <c r="J7" s="109">
        <v>674881371.47539496</v>
      </c>
      <c r="K7" s="109">
        <v>701232606.84154296</v>
      </c>
      <c r="L7" s="109">
        <v>742030593.09074402</v>
      </c>
      <c r="M7" s="109">
        <v>800332630.96493399</v>
      </c>
      <c r="N7" s="109">
        <v>921518028.95242202</v>
      </c>
      <c r="O7" s="109">
        <v>944149899.53463304</v>
      </c>
      <c r="P7" s="109">
        <v>991297451.25597</v>
      </c>
      <c r="Q7" s="109">
        <v>1147275147.7490301</v>
      </c>
      <c r="R7" s="109">
        <v>1289090410.9664068</v>
      </c>
      <c r="T7" s="102"/>
      <c r="U7" s="102"/>
      <c r="V7" s="102"/>
      <c r="W7" s="102"/>
      <c r="X7" s="102"/>
      <c r="Y7" s="102"/>
      <c r="Z7" s="102"/>
      <c r="AA7" s="102"/>
      <c r="AB7" s="102"/>
      <c r="AC7" s="102"/>
      <c r="AD7" s="102"/>
      <c r="AE7" s="102"/>
      <c r="AF7" s="102"/>
      <c r="AG7" s="102"/>
      <c r="AH7" s="102"/>
      <c r="AJ7" s="140"/>
      <c r="AK7" s="140"/>
      <c r="AL7" s="140"/>
      <c r="AM7" s="140"/>
      <c r="AN7" s="140"/>
      <c r="AO7" s="140"/>
      <c r="AP7" s="140"/>
      <c r="AQ7" s="140"/>
      <c r="AR7" s="140"/>
      <c r="AS7" s="140"/>
      <c r="AT7" s="140"/>
      <c r="AU7" s="140"/>
      <c r="AV7" s="140"/>
      <c r="AW7" s="140"/>
      <c r="AX7" s="140"/>
    </row>
    <row r="8" spans="1:50" x14ac:dyDescent="0.2">
      <c r="A8" s="156" t="s">
        <v>66</v>
      </c>
      <c r="B8" s="53" t="s">
        <v>63</v>
      </c>
      <c r="C8" s="53">
        <v>4</v>
      </c>
      <c r="D8" s="53">
        <v>553634156.09023404</v>
      </c>
      <c r="E8" s="53">
        <v>482656904.72521198</v>
      </c>
      <c r="F8" s="53">
        <v>500124828.07103002</v>
      </c>
      <c r="G8" s="53">
        <v>499328465.291026</v>
      </c>
      <c r="H8" s="53">
        <v>498227830.08564198</v>
      </c>
      <c r="I8" s="53">
        <v>490894747.82454503</v>
      </c>
      <c r="J8" s="53">
        <v>350640497.95831001</v>
      </c>
      <c r="K8" s="53">
        <v>408292034.39580297</v>
      </c>
      <c r="L8" s="53">
        <v>416713225.09486997</v>
      </c>
      <c r="M8" s="53">
        <v>438869681.76881599</v>
      </c>
      <c r="N8" s="53">
        <v>403543096.69139099</v>
      </c>
      <c r="O8" s="53">
        <v>380377356.03994399</v>
      </c>
      <c r="P8" s="53">
        <v>489962564.29619801</v>
      </c>
      <c r="Q8" s="53">
        <v>546552079.98780596</v>
      </c>
      <c r="R8" s="53">
        <v>611127641.01057196</v>
      </c>
      <c r="T8" s="102"/>
      <c r="U8" s="102"/>
      <c r="V8" s="102"/>
      <c r="W8" s="102"/>
      <c r="X8" s="102"/>
      <c r="Y8" s="102"/>
      <c r="Z8" s="102"/>
      <c r="AA8" s="102"/>
      <c r="AB8" s="102"/>
      <c r="AC8" s="102"/>
      <c r="AD8" s="102"/>
      <c r="AE8" s="102"/>
      <c r="AF8" s="102"/>
      <c r="AG8" s="102"/>
      <c r="AH8" s="102"/>
      <c r="AJ8" s="140"/>
      <c r="AK8" s="140"/>
      <c r="AL8" s="140"/>
      <c r="AM8" s="140"/>
      <c r="AN8" s="140"/>
      <c r="AO8" s="140"/>
      <c r="AP8" s="140"/>
      <c r="AQ8" s="140"/>
      <c r="AR8" s="140"/>
      <c r="AS8" s="140"/>
      <c r="AT8" s="140"/>
      <c r="AU8" s="140"/>
      <c r="AV8" s="140"/>
      <c r="AW8" s="140"/>
      <c r="AX8" s="140"/>
    </row>
    <row r="9" spans="1:50" x14ac:dyDescent="0.2">
      <c r="A9" s="155" t="s">
        <v>67</v>
      </c>
      <c r="B9" s="109" t="s">
        <v>63</v>
      </c>
      <c r="C9" s="109" t="s">
        <v>265</v>
      </c>
      <c r="D9" s="196">
        <v>87004416.314110994</v>
      </c>
      <c r="E9" s="196">
        <v>76833441.987492979</v>
      </c>
      <c r="F9" s="196">
        <v>61204678.622484997</v>
      </c>
      <c r="G9" s="109">
        <v>64933687.250400998</v>
      </c>
      <c r="H9" s="109">
        <v>45002682.493610002</v>
      </c>
      <c r="I9" s="109">
        <v>51930518.827219002</v>
      </c>
      <c r="J9" s="109">
        <v>43952987.659570999</v>
      </c>
      <c r="K9" s="109">
        <v>27878379.554403</v>
      </c>
      <c r="L9" s="109">
        <v>22737546.059317999</v>
      </c>
      <c r="M9" s="109">
        <v>26354391.411191002</v>
      </c>
      <c r="N9" s="109">
        <v>24283651.161072999</v>
      </c>
      <c r="O9" s="109">
        <v>22553491.886698</v>
      </c>
      <c r="P9" s="109">
        <v>30460291.448049001</v>
      </c>
      <c r="Q9" s="109">
        <v>35341709.526623003</v>
      </c>
      <c r="R9" s="109">
        <v>45835651.442189001</v>
      </c>
      <c r="T9" s="102"/>
      <c r="U9" s="102"/>
      <c r="V9" s="102"/>
      <c r="W9" s="102"/>
      <c r="X9" s="102"/>
      <c r="Y9" s="102"/>
      <c r="Z9" s="102"/>
      <c r="AA9" s="102"/>
      <c r="AB9" s="102"/>
      <c r="AC9" s="102"/>
      <c r="AD9" s="102"/>
      <c r="AE9" s="102"/>
      <c r="AF9" s="102"/>
      <c r="AG9" s="102"/>
      <c r="AH9" s="102"/>
      <c r="AJ9" s="140"/>
      <c r="AK9" s="140"/>
      <c r="AL9" s="140"/>
      <c r="AM9" s="140"/>
      <c r="AN9" s="140"/>
      <c r="AO9" s="140"/>
      <c r="AP9" s="140"/>
      <c r="AQ9" s="140"/>
      <c r="AR9" s="140"/>
      <c r="AS9" s="140"/>
      <c r="AT9" s="140"/>
      <c r="AU9" s="140"/>
      <c r="AV9" s="140"/>
      <c r="AW9" s="140"/>
      <c r="AX9" s="140"/>
    </row>
    <row r="10" spans="1:50" x14ac:dyDescent="0.2">
      <c r="A10" s="163" t="s">
        <v>69</v>
      </c>
      <c r="B10" s="164" t="s">
        <v>63</v>
      </c>
      <c r="C10" s="164">
        <v>7</v>
      </c>
      <c r="D10" s="197"/>
      <c r="E10" s="197"/>
      <c r="F10" s="197"/>
      <c r="G10" s="164">
        <v>5750099.0776429996</v>
      </c>
      <c r="H10" s="164">
        <v>2418028.3120300001</v>
      </c>
      <c r="I10" s="164">
        <v>3898517.0382679999</v>
      </c>
      <c r="J10" s="164">
        <v>6452050.9660759997</v>
      </c>
      <c r="K10" s="164">
        <v>16705652.822226999</v>
      </c>
      <c r="L10" s="164">
        <v>13261378.847394999</v>
      </c>
      <c r="M10" s="164">
        <v>3708131.4283659998</v>
      </c>
      <c r="N10" s="164">
        <v>1264901.681625</v>
      </c>
      <c r="O10" s="164">
        <v>993591.68887199997</v>
      </c>
      <c r="P10" s="164">
        <v>5265744.080449</v>
      </c>
      <c r="Q10" s="164">
        <v>4177354.319069</v>
      </c>
      <c r="R10" s="164">
        <v>2035538.9995250001</v>
      </c>
      <c r="T10" s="102"/>
      <c r="U10" s="102"/>
      <c r="V10" s="102"/>
      <c r="W10" s="102"/>
      <c r="X10" s="102"/>
      <c r="Y10" s="102"/>
      <c r="Z10" s="102"/>
      <c r="AA10" s="102"/>
      <c r="AB10" s="102"/>
      <c r="AC10" s="102"/>
      <c r="AD10" s="102"/>
      <c r="AE10" s="102"/>
      <c r="AF10" s="102"/>
      <c r="AG10" s="102"/>
      <c r="AH10" s="102"/>
      <c r="AJ10" s="140"/>
      <c r="AK10" s="140"/>
      <c r="AL10" s="140"/>
      <c r="AM10" s="140"/>
      <c r="AN10" s="140"/>
      <c r="AO10" s="140"/>
      <c r="AP10" s="140"/>
      <c r="AQ10" s="140"/>
      <c r="AR10" s="140"/>
      <c r="AS10" s="140"/>
      <c r="AT10" s="140"/>
      <c r="AU10" s="140"/>
      <c r="AV10" s="140"/>
      <c r="AW10" s="140"/>
      <c r="AX10" s="140"/>
    </row>
    <row r="11" spans="1:50" x14ac:dyDescent="0.2">
      <c r="A11" s="155" t="s">
        <v>68</v>
      </c>
      <c r="B11" s="109" t="s">
        <v>63</v>
      </c>
      <c r="C11" s="109">
        <v>6</v>
      </c>
      <c r="D11" s="109">
        <v>17693983.635933001</v>
      </c>
      <c r="E11" s="109">
        <v>25296727.360048994</v>
      </c>
      <c r="F11" s="109">
        <v>24960673.910403002</v>
      </c>
      <c r="G11" s="109">
        <v>19682925.379973002</v>
      </c>
      <c r="H11" s="109">
        <v>20662398.375300001</v>
      </c>
      <c r="I11" s="109">
        <v>26147834.440047</v>
      </c>
      <c r="J11" s="109">
        <v>36561858.363379002</v>
      </c>
      <c r="K11" s="109">
        <v>67231002.09962</v>
      </c>
      <c r="L11" s="109">
        <v>72110378.318131</v>
      </c>
      <c r="M11" s="109">
        <v>81075290.356966972</v>
      </c>
      <c r="N11" s="109">
        <v>143452724.381845</v>
      </c>
      <c r="O11" s="109">
        <v>152673005.57479799</v>
      </c>
      <c r="P11" s="109">
        <v>127537170.76440099</v>
      </c>
      <c r="Q11" s="109">
        <v>144181350.89043105</v>
      </c>
      <c r="R11" s="109">
        <v>145759372.63170099</v>
      </c>
      <c r="T11" s="102"/>
      <c r="U11" s="102"/>
      <c r="V11" s="102"/>
      <c r="W11" s="102"/>
      <c r="X11" s="102"/>
      <c r="Y11" s="102"/>
      <c r="Z11" s="102"/>
      <c r="AA11" s="102"/>
      <c r="AB11" s="102"/>
      <c r="AC11" s="102"/>
      <c r="AD11" s="102"/>
      <c r="AE11" s="102"/>
      <c r="AF11" s="102"/>
      <c r="AG11" s="102"/>
      <c r="AH11" s="102"/>
      <c r="AJ11" s="140"/>
      <c r="AK11" s="140"/>
      <c r="AL11" s="140"/>
      <c r="AM11" s="140"/>
      <c r="AN11" s="140"/>
      <c r="AO11" s="140"/>
      <c r="AP11" s="140"/>
      <c r="AQ11" s="140"/>
      <c r="AR11" s="140"/>
      <c r="AS11" s="140"/>
      <c r="AT11" s="140"/>
      <c r="AU11" s="140"/>
      <c r="AV11" s="140"/>
      <c r="AW11" s="140"/>
      <c r="AX11" s="140"/>
    </row>
    <row r="12" spans="1:50" x14ac:dyDescent="0.2">
      <c r="A12" s="156" t="s">
        <v>70</v>
      </c>
      <c r="B12" s="53" t="s">
        <v>63</v>
      </c>
      <c r="C12" s="53">
        <v>8</v>
      </c>
      <c r="D12" s="53">
        <v>104698399.950045</v>
      </c>
      <c r="E12" s="53">
        <v>102130168.36754601</v>
      </c>
      <c r="F12" s="53">
        <v>86165349.502889007</v>
      </c>
      <c r="G12" s="53">
        <v>90366712.718020007</v>
      </c>
      <c r="H12" s="53">
        <v>68083108.190944001</v>
      </c>
      <c r="I12" s="53">
        <v>81976868.305535004</v>
      </c>
      <c r="J12" s="53">
        <v>86966898.979030997</v>
      </c>
      <c r="K12" s="53">
        <v>111815036.476276</v>
      </c>
      <c r="L12" s="53">
        <v>108109307.21484999</v>
      </c>
      <c r="M12" s="53">
        <v>111137819.176541</v>
      </c>
      <c r="N12" s="53">
        <v>169001283.22453901</v>
      </c>
      <c r="O12" s="53">
        <v>176220092.15037501</v>
      </c>
      <c r="P12" s="53">
        <v>163263208.30289599</v>
      </c>
      <c r="Q12" s="53">
        <v>183700416.726134</v>
      </c>
      <c r="R12" s="53">
        <v>193692539.31352499</v>
      </c>
      <c r="T12" s="102"/>
      <c r="U12" s="102"/>
      <c r="V12" s="102"/>
      <c r="W12" s="102"/>
      <c r="X12" s="102"/>
      <c r="Y12" s="102"/>
      <c r="Z12" s="102"/>
      <c r="AA12" s="102"/>
      <c r="AB12" s="102"/>
      <c r="AC12" s="102"/>
      <c r="AD12" s="102"/>
      <c r="AE12" s="102"/>
      <c r="AF12" s="102"/>
      <c r="AG12" s="102"/>
      <c r="AH12" s="102"/>
      <c r="AJ12" s="140"/>
      <c r="AK12" s="140"/>
      <c r="AL12" s="140"/>
      <c r="AM12" s="140"/>
      <c r="AN12" s="140"/>
      <c r="AO12" s="140"/>
      <c r="AP12" s="140"/>
      <c r="AQ12" s="140"/>
      <c r="AR12" s="140"/>
      <c r="AS12" s="140"/>
      <c r="AT12" s="140"/>
      <c r="AU12" s="140"/>
      <c r="AV12" s="140"/>
      <c r="AW12" s="140"/>
      <c r="AX12" s="140"/>
    </row>
    <row r="13" spans="1:50" x14ac:dyDescent="0.2">
      <c r="A13" s="155" t="s">
        <v>71</v>
      </c>
      <c r="B13" s="109" t="s">
        <v>63</v>
      </c>
      <c r="C13" s="109">
        <v>9</v>
      </c>
      <c r="D13" s="109">
        <v>658332556.04028106</v>
      </c>
      <c r="E13" s="109">
        <v>584787072.08275998</v>
      </c>
      <c r="F13" s="109">
        <v>586290179.57392001</v>
      </c>
      <c r="G13" s="109">
        <v>589695180.00904703</v>
      </c>
      <c r="H13" s="109">
        <v>566310939.26658797</v>
      </c>
      <c r="I13" s="109">
        <v>572871618.16008401</v>
      </c>
      <c r="J13" s="109">
        <v>437607398.96734202</v>
      </c>
      <c r="K13" s="109">
        <v>520107070.87208599</v>
      </c>
      <c r="L13" s="109">
        <v>524822535.33972698</v>
      </c>
      <c r="M13" s="109">
        <v>550007500.95536196</v>
      </c>
      <c r="N13" s="109">
        <v>572544378.91593504</v>
      </c>
      <c r="O13" s="109">
        <v>556597450.17032301</v>
      </c>
      <c r="P13" s="109">
        <v>653225773.59911203</v>
      </c>
      <c r="Q13" s="109">
        <v>730252492.703951</v>
      </c>
      <c r="R13" s="109">
        <v>840024776.51436305</v>
      </c>
      <c r="T13" s="102"/>
      <c r="U13" s="102"/>
      <c r="V13" s="102"/>
      <c r="W13" s="102"/>
      <c r="X13" s="102"/>
      <c r="Y13" s="102"/>
      <c r="Z13" s="102"/>
      <c r="AA13" s="102"/>
      <c r="AB13" s="102"/>
      <c r="AC13" s="102"/>
      <c r="AD13" s="102"/>
      <c r="AE13" s="102"/>
      <c r="AF13" s="102"/>
      <c r="AG13" s="102"/>
      <c r="AH13" s="102"/>
      <c r="AJ13" s="140"/>
      <c r="AK13" s="140"/>
      <c r="AL13" s="140"/>
      <c r="AM13" s="140"/>
      <c r="AN13" s="140"/>
      <c r="AO13" s="140"/>
      <c r="AP13" s="140"/>
      <c r="AQ13" s="140"/>
      <c r="AR13" s="140"/>
      <c r="AS13" s="140"/>
      <c r="AT13" s="140"/>
      <c r="AU13" s="140"/>
      <c r="AV13" s="140"/>
      <c r="AW13" s="140"/>
      <c r="AX13" s="140"/>
    </row>
    <row r="14" spans="1:50" x14ac:dyDescent="0.2">
      <c r="A14" s="156" t="s">
        <v>73</v>
      </c>
      <c r="B14" s="53" t="s">
        <v>72</v>
      </c>
      <c r="C14" s="53">
        <v>10</v>
      </c>
      <c r="D14" s="53">
        <v>438746881.35793799</v>
      </c>
      <c r="E14" s="53">
        <v>330910177.18790501</v>
      </c>
      <c r="F14" s="53">
        <v>432225108.28394198</v>
      </c>
      <c r="G14" s="53">
        <v>487005240.54082102</v>
      </c>
      <c r="H14" s="53">
        <v>456483432.433056</v>
      </c>
      <c r="I14" s="53">
        <v>429942463.05802298</v>
      </c>
      <c r="J14" s="53">
        <v>517854594.14104098</v>
      </c>
      <c r="K14" s="53">
        <v>564254623.21629202</v>
      </c>
      <c r="L14" s="53">
        <v>494591473.88609898</v>
      </c>
      <c r="M14" s="53">
        <v>496676448.50646502</v>
      </c>
      <c r="N14" s="53">
        <v>559607471.73336399</v>
      </c>
      <c r="O14" s="53">
        <v>922289736.88032901</v>
      </c>
      <c r="P14" s="53">
        <v>528385833.13613898</v>
      </c>
      <c r="Q14" s="53">
        <v>436810814.50040799</v>
      </c>
      <c r="R14" s="53">
        <v>468135768.62734097</v>
      </c>
      <c r="T14" s="102"/>
      <c r="U14" s="102"/>
      <c r="V14" s="102"/>
      <c r="W14" s="102"/>
      <c r="X14" s="102"/>
      <c r="Y14" s="102"/>
      <c r="Z14" s="102"/>
      <c r="AA14" s="102"/>
      <c r="AB14" s="102"/>
      <c r="AC14" s="102"/>
      <c r="AD14" s="102"/>
      <c r="AE14" s="102"/>
      <c r="AF14" s="102"/>
      <c r="AG14" s="102"/>
      <c r="AH14" s="102"/>
      <c r="AJ14" s="140"/>
      <c r="AK14" s="140"/>
      <c r="AL14" s="140"/>
      <c r="AM14" s="140"/>
      <c r="AN14" s="140"/>
      <c r="AO14" s="140"/>
      <c r="AP14" s="140"/>
      <c r="AQ14" s="140"/>
      <c r="AR14" s="140"/>
      <c r="AS14" s="140"/>
      <c r="AT14" s="140"/>
      <c r="AU14" s="140"/>
      <c r="AV14" s="140"/>
      <c r="AW14" s="140"/>
      <c r="AX14" s="140"/>
    </row>
    <row r="15" spans="1:50" x14ac:dyDescent="0.2">
      <c r="A15" s="155" t="s">
        <v>74</v>
      </c>
      <c r="B15" s="109" t="s">
        <v>72</v>
      </c>
      <c r="C15" s="109">
        <v>11</v>
      </c>
      <c r="D15" s="109">
        <v>288981279.42281199</v>
      </c>
      <c r="E15" s="109">
        <v>213727659.688054</v>
      </c>
      <c r="F15" s="109">
        <v>330744113.63805902</v>
      </c>
      <c r="G15" s="109">
        <v>371910436.34272301</v>
      </c>
      <c r="H15" s="109">
        <v>372149978.74641299</v>
      </c>
      <c r="I15" s="109">
        <v>345790693.818694</v>
      </c>
      <c r="J15" s="109">
        <v>272971401.17422903</v>
      </c>
      <c r="K15" s="109">
        <v>370506648.51858097</v>
      </c>
      <c r="L15" s="109">
        <v>328685567.685974</v>
      </c>
      <c r="M15" s="109">
        <v>287826034.22633803</v>
      </c>
      <c r="N15" s="109">
        <v>284468551.225595</v>
      </c>
      <c r="O15" s="109">
        <v>395777188.92973</v>
      </c>
      <c r="P15" s="109">
        <v>239629296.843905</v>
      </c>
      <c r="Q15" s="109">
        <v>205175250.816333</v>
      </c>
      <c r="R15" s="109">
        <v>229282404.67863399</v>
      </c>
      <c r="T15" s="102"/>
      <c r="U15" s="102"/>
      <c r="V15" s="102"/>
      <c r="W15" s="102"/>
      <c r="X15" s="102"/>
      <c r="Y15" s="102"/>
      <c r="Z15" s="102"/>
      <c r="AA15" s="102"/>
      <c r="AB15" s="102"/>
      <c r="AC15" s="102"/>
      <c r="AD15" s="102"/>
      <c r="AE15" s="102"/>
      <c r="AF15" s="102"/>
      <c r="AG15" s="102"/>
      <c r="AH15" s="102"/>
      <c r="AJ15" s="140"/>
      <c r="AK15" s="140"/>
      <c r="AL15" s="140"/>
      <c r="AM15" s="140"/>
      <c r="AN15" s="140"/>
      <c r="AO15" s="140"/>
      <c r="AP15" s="140"/>
      <c r="AQ15" s="140"/>
      <c r="AR15" s="140"/>
      <c r="AS15" s="140"/>
      <c r="AT15" s="140"/>
      <c r="AU15" s="140"/>
      <c r="AV15" s="140"/>
      <c r="AW15" s="140"/>
      <c r="AX15" s="140"/>
    </row>
    <row r="16" spans="1:50" x14ac:dyDescent="0.2">
      <c r="A16" s="156" t="s">
        <v>75</v>
      </c>
      <c r="B16" s="53" t="s">
        <v>72</v>
      </c>
      <c r="C16" s="53">
        <v>12</v>
      </c>
      <c r="D16" s="53">
        <v>440499296.15197003</v>
      </c>
      <c r="E16" s="53">
        <v>459376168.424263</v>
      </c>
      <c r="F16" s="53">
        <v>518463207.54913002</v>
      </c>
      <c r="G16" s="53">
        <v>523493146.17707801</v>
      </c>
      <c r="H16" s="53">
        <v>487840104.64598203</v>
      </c>
      <c r="I16" s="53">
        <v>488908100.14961898</v>
      </c>
      <c r="J16" s="53">
        <v>456213007.33492601</v>
      </c>
      <c r="K16" s="53">
        <v>497762487.54809999</v>
      </c>
      <c r="L16" s="53">
        <v>451590738.96184999</v>
      </c>
      <c r="M16" s="53">
        <v>466935300.36427301</v>
      </c>
      <c r="N16" s="53">
        <v>454539693.68364602</v>
      </c>
      <c r="O16" s="53">
        <v>430257515.96648699</v>
      </c>
      <c r="P16" s="53">
        <v>471874355.64964497</v>
      </c>
      <c r="Q16" s="53">
        <v>457898653.23757797</v>
      </c>
      <c r="R16" s="53">
        <v>426587708.47567701</v>
      </c>
      <c r="T16" s="102"/>
      <c r="U16" s="102"/>
      <c r="V16" s="102"/>
      <c r="W16" s="102"/>
      <c r="X16" s="102"/>
      <c r="Y16" s="102"/>
      <c r="Z16" s="102"/>
      <c r="AA16" s="102"/>
      <c r="AB16" s="102"/>
      <c r="AC16" s="102"/>
      <c r="AD16" s="102"/>
      <c r="AE16" s="102"/>
      <c r="AF16" s="102"/>
      <c r="AG16" s="102"/>
      <c r="AH16" s="102"/>
      <c r="AJ16" s="140"/>
      <c r="AK16" s="140"/>
      <c r="AL16" s="140"/>
      <c r="AM16" s="140"/>
      <c r="AN16" s="140"/>
      <c r="AO16" s="140"/>
      <c r="AP16" s="140"/>
      <c r="AQ16" s="140"/>
      <c r="AR16" s="140"/>
      <c r="AS16" s="140"/>
      <c r="AT16" s="140"/>
      <c r="AU16" s="140"/>
      <c r="AV16" s="140"/>
      <c r="AW16" s="140"/>
      <c r="AX16" s="140"/>
    </row>
    <row r="17" spans="1:50" x14ac:dyDescent="0.2">
      <c r="A17" s="155" t="s">
        <v>76</v>
      </c>
      <c r="B17" s="109" t="s">
        <v>72</v>
      </c>
      <c r="C17" s="109">
        <v>13</v>
      </c>
      <c r="D17" s="109">
        <v>363144320.85163498</v>
      </c>
      <c r="E17" s="109">
        <v>327229582.85082799</v>
      </c>
      <c r="F17" s="109">
        <v>419729465.14154798</v>
      </c>
      <c r="G17" s="109">
        <v>408451784.235475</v>
      </c>
      <c r="H17" s="109">
        <v>403328243.77359098</v>
      </c>
      <c r="I17" s="109">
        <v>386055002.81621099</v>
      </c>
      <c r="J17" s="109">
        <v>378128021.18212497</v>
      </c>
      <c r="K17" s="109">
        <v>421282631.48845202</v>
      </c>
      <c r="L17" s="109">
        <v>393792653.59451503</v>
      </c>
      <c r="M17" s="109">
        <v>275163788.05496699</v>
      </c>
      <c r="N17" s="109">
        <v>279284314.26258302</v>
      </c>
      <c r="O17" s="109">
        <v>235217580.23267099</v>
      </c>
      <c r="P17" s="109">
        <v>278392273.89208102</v>
      </c>
      <c r="Q17" s="109">
        <v>236239064.19895399</v>
      </c>
      <c r="R17" s="109">
        <v>244041116.834943</v>
      </c>
      <c r="T17" s="102"/>
      <c r="U17" s="102"/>
      <c r="V17" s="102"/>
      <c r="W17" s="102"/>
      <c r="X17" s="102"/>
      <c r="Y17" s="102"/>
      <c r="Z17" s="102"/>
      <c r="AA17" s="102"/>
      <c r="AB17" s="102"/>
      <c r="AC17" s="102"/>
      <c r="AD17" s="102"/>
      <c r="AE17" s="102"/>
      <c r="AF17" s="102"/>
      <c r="AG17" s="102"/>
      <c r="AH17" s="102"/>
      <c r="AJ17" s="140"/>
      <c r="AK17" s="140"/>
      <c r="AL17" s="140"/>
      <c r="AM17" s="140"/>
      <c r="AN17" s="140"/>
      <c r="AO17" s="140"/>
      <c r="AP17" s="140"/>
      <c r="AQ17" s="140"/>
      <c r="AR17" s="140"/>
      <c r="AS17" s="140"/>
      <c r="AT17" s="140"/>
      <c r="AU17" s="140"/>
      <c r="AV17" s="140"/>
      <c r="AW17" s="140"/>
      <c r="AX17" s="140"/>
    </row>
    <row r="18" spans="1:50" ht="14.1" customHeight="1" x14ac:dyDescent="0.2">
      <c r="A18" s="156" t="s">
        <v>77</v>
      </c>
      <c r="B18" s="53" t="s">
        <v>72</v>
      </c>
      <c r="C18" s="53">
        <v>14</v>
      </c>
      <c r="D18" s="53">
        <v>66574754.072582997</v>
      </c>
      <c r="E18" s="53">
        <v>63533705.772338003</v>
      </c>
      <c r="F18" s="53">
        <v>75727805.123076007</v>
      </c>
      <c r="G18" s="53">
        <v>76067072.629135996</v>
      </c>
      <c r="H18" s="53">
        <v>81809469.484870002</v>
      </c>
      <c r="I18" s="53">
        <v>80764810.605204999</v>
      </c>
      <c r="J18" s="53">
        <v>80820168.734686002</v>
      </c>
      <c r="K18" s="53">
        <v>88393782.821005002</v>
      </c>
      <c r="L18" s="53">
        <v>95189086.595677003</v>
      </c>
      <c r="M18" s="53">
        <v>110403616.05</v>
      </c>
      <c r="N18" s="53">
        <v>149353832.87271899</v>
      </c>
      <c r="O18" s="53">
        <v>145797819.36902601</v>
      </c>
      <c r="P18" s="53">
        <v>146117271.77544001</v>
      </c>
      <c r="Q18" s="53">
        <v>164850719.189771</v>
      </c>
      <c r="R18" s="53">
        <v>182031125.23224899</v>
      </c>
      <c r="T18" s="102"/>
      <c r="U18" s="102"/>
      <c r="V18" s="102"/>
      <c r="W18" s="102"/>
      <c r="X18" s="102"/>
      <c r="Y18" s="102"/>
      <c r="Z18" s="102"/>
      <c r="AA18" s="102"/>
      <c r="AB18" s="102"/>
      <c r="AC18" s="102"/>
      <c r="AD18" s="102"/>
      <c r="AE18" s="102"/>
      <c r="AF18" s="102"/>
      <c r="AG18" s="102"/>
      <c r="AH18" s="102"/>
      <c r="AJ18" s="140"/>
      <c r="AK18" s="140"/>
      <c r="AL18" s="140"/>
      <c r="AM18" s="140"/>
      <c r="AN18" s="140"/>
      <c r="AO18" s="140"/>
      <c r="AP18" s="140"/>
      <c r="AQ18" s="140"/>
      <c r="AR18" s="140"/>
      <c r="AS18" s="140"/>
      <c r="AT18" s="140"/>
      <c r="AU18" s="140"/>
      <c r="AV18" s="140"/>
      <c r="AW18" s="140"/>
      <c r="AX18" s="140"/>
    </row>
    <row r="19" spans="1:50" ht="14.1" customHeight="1" x14ac:dyDescent="0.2">
      <c r="A19" s="155" t="s">
        <v>78</v>
      </c>
      <c r="B19" s="109" t="s">
        <v>72</v>
      </c>
      <c r="C19" s="109">
        <v>15</v>
      </c>
      <c r="D19" s="109">
        <v>101347525.74455699</v>
      </c>
      <c r="E19" s="109">
        <v>100548826.48311</v>
      </c>
      <c r="F19" s="109">
        <v>112949880.985202</v>
      </c>
      <c r="G19" s="109">
        <v>139776368.14903301</v>
      </c>
      <c r="H19" s="109">
        <v>115534239.49883001</v>
      </c>
      <c r="I19" s="109">
        <v>126051084.940896</v>
      </c>
      <c r="J19" s="109">
        <v>132075922.486783</v>
      </c>
      <c r="K19" s="109">
        <v>104977231.02477001</v>
      </c>
      <c r="L19" s="109">
        <v>105956089.052238</v>
      </c>
      <c r="M19" s="109">
        <v>103914557.90199</v>
      </c>
      <c r="N19" s="109">
        <v>112426074.18748499</v>
      </c>
      <c r="O19" s="109">
        <v>115305616.843977</v>
      </c>
      <c r="P19" s="109">
        <v>118029993.040012</v>
      </c>
      <c r="Q19" s="109">
        <v>134499333.06483701</v>
      </c>
      <c r="R19" s="109">
        <v>121499837.33233498</v>
      </c>
      <c r="T19" s="102"/>
      <c r="U19" s="102"/>
      <c r="V19" s="102"/>
      <c r="W19" s="102"/>
      <c r="X19" s="102"/>
      <c r="Y19" s="102"/>
      <c r="Z19" s="102"/>
      <c r="AA19" s="102"/>
      <c r="AB19" s="102"/>
      <c r="AC19" s="102"/>
      <c r="AD19" s="102"/>
      <c r="AE19" s="102"/>
      <c r="AF19" s="102"/>
      <c r="AG19" s="102"/>
      <c r="AH19" s="102"/>
      <c r="AJ19" s="140"/>
      <c r="AK19" s="140"/>
      <c r="AL19" s="140"/>
      <c r="AM19" s="140"/>
      <c r="AN19" s="140"/>
      <c r="AO19" s="140"/>
      <c r="AP19" s="140"/>
      <c r="AQ19" s="140"/>
      <c r="AR19" s="140"/>
      <c r="AS19" s="140"/>
      <c r="AT19" s="140"/>
      <c r="AU19" s="140"/>
      <c r="AV19" s="140"/>
      <c r="AW19" s="140"/>
      <c r="AX19" s="140"/>
    </row>
    <row r="20" spans="1:50" x14ac:dyDescent="0.2">
      <c r="A20" s="156" t="s">
        <v>79</v>
      </c>
      <c r="B20" s="53" t="s">
        <v>72</v>
      </c>
      <c r="C20" s="53">
        <v>16</v>
      </c>
      <c r="D20" s="53">
        <v>52887400.072802</v>
      </c>
      <c r="E20" s="53">
        <v>40952073.305396996</v>
      </c>
      <c r="F20" s="53">
        <v>36970245.963426001</v>
      </c>
      <c r="G20" s="53">
        <v>43408983.911072999</v>
      </c>
      <c r="H20" s="53">
        <v>38025537.134021997</v>
      </c>
      <c r="I20" s="53">
        <v>36289164.147336997</v>
      </c>
      <c r="J20" s="53">
        <v>35749673.440215997</v>
      </c>
      <c r="K20" s="53">
        <v>33894912.024728</v>
      </c>
      <c r="L20" s="53">
        <v>25562072.950591002</v>
      </c>
      <c r="M20" s="53">
        <v>27814203.543311998</v>
      </c>
      <c r="N20" s="53">
        <v>27484523.25956</v>
      </c>
      <c r="O20" s="53">
        <v>34233827.265098996</v>
      </c>
      <c r="P20" s="53">
        <v>30115596.469976</v>
      </c>
      <c r="Q20" s="53">
        <v>39321950.283284001</v>
      </c>
      <c r="R20" s="53">
        <v>57603419.850942999</v>
      </c>
      <c r="T20" s="102"/>
      <c r="U20" s="102"/>
      <c r="V20" s="102"/>
      <c r="W20" s="102"/>
      <c r="X20" s="102"/>
      <c r="Y20" s="102"/>
      <c r="Z20" s="102"/>
      <c r="AA20" s="102"/>
      <c r="AB20" s="102"/>
      <c r="AC20" s="102"/>
      <c r="AD20" s="102"/>
      <c r="AE20" s="102"/>
      <c r="AF20" s="102"/>
      <c r="AG20" s="102"/>
      <c r="AH20" s="102"/>
      <c r="AJ20" s="140"/>
      <c r="AK20" s="140"/>
      <c r="AL20" s="140"/>
      <c r="AM20" s="140"/>
      <c r="AN20" s="140"/>
      <c r="AO20" s="140"/>
      <c r="AP20" s="140"/>
      <c r="AQ20" s="140"/>
      <c r="AR20" s="140"/>
      <c r="AS20" s="140"/>
      <c r="AT20" s="140"/>
      <c r="AU20" s="140"/>
      <c r="AV20" s="140"/>
      <c r="AW20" s="140"/>
      <c r="AX20" s="140"/>
    </row>
    <row r="21" spans="1:50" x14ac:dyDescent="0.2">
      <c r="A21" s="155" t="s">
        <v>80</v>
      </c>
      <c r="B21" s="109" t="s">
        <v>72</v>
      </c>
      <c r="C21" s="109">
        <v>17</v>
      </c>
      <c r="D21" s="109">
        <v>509790959.37276</v>
      </c>
      <c r="E21" s="109">
        <v>418762267.36890501</v>
      </c>
      <c r="F21" s="109">
        <v>556392053.75976598</v>
      </c>
      <c r="G21" s="109">
        <v>631162869.07196903</v>
      </c>
      <c r="H21" s="109">
        <v>607519229.92413998</v>
      </c>
      <c r="I21" s="109">
        <v>588895760.61214006</v>
      </c>
      <c r="J21" s="109">
        <v>521617173.925928</v>
      </c>
      <c r="K21" s="109">
        <v>597772581.439098</v>
      </c>
      <c r="L21" s="109">
        <v>555392826.36450398</v>
      </c>
      <c r="M21" s="109">
        <v>529958418.821666</v>
      </c>
      <c r="N21" s="109">
        <v>573732990.61537898</v>
      </c>
      <c r="O21" s="109">
        <v>691114455.50784099</v>
      </c>
      <c r="P21" s="109">
        <v>533892163.109644</v>
      </c>
      <c r="Q21" s="109">
        <v>543847254.43455505</v>
      </c>
      <c r="R21" s="109">
        <v>510367432.58999699</v>
      </c>
      <c r="T21" s="102"/>
      <c r="U21" s="102"/>
      <c r="V21" s="102"/>
      <c r="W21" s="102"/>
      <c r="X21" s="102"/>
      <c r="Y21" s="102"/>
      <c r="Z21" s="102"/>
      <c r="AA21" s="102"/>
      <c r="AB21" s="102"/>
      <c r="AC21" s="102"/>
      <c r="AD21" s="102"/>
      <c r="AE21" s="102"/>
      <c r="AF21" s="102"/>
      <c r="AG21" s="102"/>
      <c r="AH21" s="102"/>
      <c r="AJ21" s="140"/>
      <c r="AK21" s="140"/>
      <c r="AL21" s="140"/>
      <c r="AM21" s="140"/>
      <c r="AN21" s="140"/>
      <c r="AO21" s="140"/>
      <c r="AP21" s="140"/>
      <c r="AQ21" s="140"/>
      <c r="AR21" s="140"/>
      <c r="AS21" s="140"/>
      <c r="AT21" s="140"/>
      <c r="AU21" s="140"/>
      <c r="AV21" s="140"/>
      <c r="AW21" s="140"/>
      <c r="AX21" s="140"/>
    </row>
    <row r="22" spans="1:50" x14ac:dyDescent="0.2">
      <c r="A22" s="156" t="s">
        <v>259</v>
      </c>
      <c r="B22" s="53" t="s">
        <v>72</v>
      </c>
      <c r="C22" s="53" t="s">
        <v>260</v>
      </c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>
        <v>3598239.4167240369</v>
      </c>
      <c r="AG22" s="102"/>
      <c r="AH22" s="102"/>
      <c r="AJ22" s="140"/>
      <c r="AK22" s="140"/>
      <c r="AL22" s="140"/>
      <c r="AM22" s="140"/>
      <c r="AN22" s="140"/>
      <c r="AO22" s="140"/>
      <c r="AP22" s="140"/>
      <c r="AQ22" s="140"/>
      <c r="AR22" s="140"/>
      <c r="AS22" s="140"/>
      <c r="AT22" s="140"/>
      <c r="AU22" s="140"/>
      <c r="AV22" s="140"/>
      <c r="AW22" s="140"/>
      <c r="AX22" s="140"/>
    </row>
    <row r="23" spans="1:50" x14ac:dyDescent="0.2">
      <c r="A23" s="155" t="s">
        <v>81</v>
      </c>
      <c r="B23" s="109" t="s">
        <v>72</v>
      </c>
      <c r="C23" s="109">
        <v>18</v>
      </c>
      <c r="D23" s="196">
        <v>21697097.610376</v>
      </c>
      <c r="E23" s="109">
        <v>21779381.383248001</v>
      </c>
      <c r="F23" s="109">
        <v>3256665.166979</v>
      </c>
      <c r="G23" s="109">
        <v>2178367.2217760002</v>
      </c>
      <c r="H23" s="109">
        <v>7335057.1972279996</v>
      </c>
      <c r="I23" s="196">
        <v>13946938.02242</v>
      </c>
      <c r="J23" s="109">
        <v>-3036601.0811919998</v>
      </c>
      <c r="K23" s="109">
        <v>2957105.1559569999</v>
      </c>
      <c r="L23" s="109">
        <v>-1341701.2990029999</v>
      </c>
      <c r="M23" s="109">
        <v>5020613.2809699997</v>
      </c>
      <c r="N23" s="109">
        <v>4982037.9324200004</v>
      </c>
      <c r="O23" s="109">
        <v>-9164472.6432910003</v>
      </c>
      <c r="P23" s="109">
        <v>15511542.38885</v>
      </c>
      <c r="Q23" s="109">
        <v>15893284.915482</v>
      </c>
      <c r="R23" s="109">
        <v>23077246.029892001</v>
      </c>
      <c r="T23" s="102"/>
      <c r="U23" s="102"/>
      <c r="V23" s="102"/>
      <c r="W23" s="102"/>
      <c r="X23" s="102"/>
      <c r="Y23" s="102"/>
      <c r="Z23" s="102"/>
      <c r="AA23" s="102"/>
      <c r="AB23" s="102"/>
      <c r="AC23" s="102"/>
      <c r="AD23" s="102"/>
      <c r="AE23" s="102"/>
      <c r="AG23" s="102"/>
      <c r="AH23" s="102"/>
      <c r="AJ23" s="140"/>
      <c r="AK23" s="140"/>
      <c r="AL23" s="140"/>
      <c r="AM23" s="140"/>
      <c r="AN23" s="140"/>
      <c r="AO23" s="140"/>
      <c r="AP23" s="140"/>
      <c r="AQ23" s="140"/>
      <c r="AR23" s="140"/>
      <c r="AS23" s="140"/>
      <c r="AT23" s="140"/>
      <c r="AU23" s="140"/>
      <c r="AV23" s="140"/>
      <c r="AW23" s="140"/>
      <c r="AX23" s="140"/>
    </row>
    <row r="24" spans="1:50" ht="14.1" customHeight="1" x14ac:dyDescent="0.2">
      <c r="A24" s="156" t="s">
        <v>82</v>
      </c>
      <c r="B24" s="53" t="s">
        <v>72</v>
      </c>
      <c r="C24" s="53">
        <v>19</v>
      </c>
      <c r="D24" s="197"/>
      <c r="E24" s="53">
        <v>779818.30355800001</v>
      </c>
      <c r="F24" s="53">
        <v>2057907.3936060001</v>
      </c>
      <c r="G24" s="53">
        <v>2714033.965268</v>
      </c>
      <c r="H24" s="53">
        <v>1976097.0060469999</v>
      </c>
      <c r="I24" s="197"/>
      <c r="J24" s="53">
        <v>1859970.614078</v>
      </c>
      <c r="K24" s="53">
        <v>6321257.5891260002</v>
      </c>
      <c r="L24" s="53">
        <v>4457760.7563589998</v>
      </c>
      <c r="M24" s="53">
        <v>7883346.6112289997</v>
      </c>
      <c r="N24" s="53">
        <v>4046912.3128249999</v>
      </c>
      <c r="O24" s="53">
        <v>6083689.4477190003</v>
      </c>
      <c r="P24" s="53">
        <v>3914790.4260169999</v>
      </c>
      <c r="Q24" s="53">
        <v>6931644.4820130002</v>
      </c>
      <c r="R24" s="53">
        <v>15070671.852043997</v>
      </c>
      <c r="T24" s="102"/>
      <c r="U24" s="102"/>
      <c r="V24" s="102"/>
      <c r="W24" s="102"/>
      <c r="X24" s="102"/>
      <c r="Y24" s="102"/>
      <c r="Z24" s="102"/>
      <c r="AA24" s="102"/>
      <c r="AB24" s="102"/>
      <c r="AC24" s="102"/>
      <c r="AD24" s="102"/>
      <c r="AE24" s="102"/>
      <c r="AF24" s="102"/>
      <c r="AG24" s="102"/>
      <c r="AH24" s="102"/>
      <c r="AJ24" s="140"/>
      <c r="AK24" s="140"/>
      <c r="AL24" s="140"/>
      <c r="AM24" s="140"/>
      <c r="AN24" s="140"/>
      <c r="AO24" s="140"/>
      <c r="AP24" s="140"/>
      <c r="AQ24" s="140"/>
      <c r="AR24" s="140"/>
      <c r="AS24" s="140"/>
      <c r="AT24" s="140"/>
      <c r="AU24" s="140"/>
      <c r="AV24" s="140"/>
      <c r="AW24" s="140"/>
      <c r="AX24" s="140"/>
    </row>
    <row r="25" spans="1:50" x14ac:dyDescent="0.2">
      <c r="A25" s="155" t="s">
        <v>83</v>
      </c>
      <c r="B25" s="109" t="s">
        <v>72</v>
      </c>
      <c r="C25" s="109">
        <v>20</v>
      </c>
      <c r="D25" s="109">
        <v>21697097.620377</v>
      </c>
      <c r="E25" s="109">
        <v>22559199.696809001</v>
      </c>
      <c r="F25" s="109">
        <v>5314574.5505879996</v>
      </c>
      <c r="G25" s="109">
        <v>4892403.2170430003</v>
      </c>
      <c r="H25" s="109">
        <v>9311156.1832769997</v>
      </c>
      <c r="I25" s="109">
        <v>13946941.002420001</v>
      </c>
      <c r="J25" s="109">
        <v>-1176625.4571110001</v>
      </c>
      <c r="K25" s="109">
        <v>9278363.7750770003</v>
      </c>
      <c r="L25" s="109">
        <v>3116061.477368</v>
      </c>
      <c r="M25" s="109">
        <v>12903960.862203</v>
      </c>
      <c r="N25" s="109">
        <v>9028953.2552489992</v>
      </c>
      <c r="O25" s="109">
        <v>-3080782.195566</v>
      </c>
      <c r="P25" s="109">
        <v>19426333.804873999</v>
      </c>
      <c r="Q25" s="109">
        <v>22824929.407501001</v>
      </c>
      <c r="R25" s="109">
        <v>58543082.193796001</v>
      </c>
      <c r="T25" s="102"/>
      <c r="U25" s="102"/>
      <c r="V25" s="102"/>
      <c r="W25" s="102"/>
      <c r="X25" s="102"/>
      <c r="Y25" s="102"/>
      <c r="Z25" s="102"/>
      <c r="AA25" s="102"/>
      <c r="AB25" s="102"/>
      <c r="AC25" s="102"/>
      <c r="AD25" s="102"/>
      <c r="AE25" s="102"/>
      <c r="AF25" s="102"/>
      <c r="AG25" s="102"/>
      <c r="AH25" s="102"/>
      <c r="AJ25" s="140"/>
      <c r="AK25" s="140"/>
      <c r="AL25" s="140"/>
      <c r="AM25" s="140"/>
      <c r="AN25" s="140"/>
      <c r="AO25" s="140"/>
      <c r="AP25" s="140"/>
      <c r="AQ25" s="140"/>
      <c r="AR25" s="140"/>
      <c r="AS25" s="140"/>
      <c r="AT25" s="140"/>
      <c r="AU25" s="140"/>
      <c r="AV25" s="140"/>
      <c r="AW25" s="140"/>
      <c r="AX25" s="140"/>
    </row>
    <row r="26" spans="1:50" x14ac:dyDescent="0.2">
      <c r="A26" s="171" t="s">
        <v>277</v>
      </c>
      <c r="B26" s="147"/>
      <c r="C26" s="147"/>
      <c r="D26" s="147"/>
      <c r="E26" s="147"/>
    </row>
    <row r="27" spans="1:50" x14ac:dyDescent="0.2">
      <c r="A27" s="146"/>
      <c r="B27" s="147"/>
      <c r="C27" s="147"/>
      <c r="D27" s="147"/>
      <c r="E27" s="147"/>
    </row>
    <row r="28" spans="1:50" ht="24.95" customHeight="1" x14ac:dyDescent="0.2">
      <c r="A28" s="187" t="s">
        <v>278</v>
      </c>
      <c r="B28" s="187"/>
      <c r="C28" s="187"/>
      <c r="D28" s="187"/>
      <c r="E28" s="187"/>
      <c r="F28" s="187"/>
      <c r="G28" s="187"/>
      <c r="H28" s="187"/>
      <c r="I28" s="187"/>
      <c r="J28" s="187"/>
      <c r="K28" s="187"/>
      <c r="L28" s="187"/>
      <c r="M28" s="187"/>
      <c r="N28" s="187"/>
      <c r="O28" s="187"/>
      <c r="P28" s="187"/>
      <c r="Q28" s="187"/>
      <c r="R28" s="187"/>
    </row>
    <row r="29" spans="1:50" x14ac:dyDescent="0.2">
      <c r="A29" s="125" t="s">
        <v>84</v>
      </c>
      <c r="B29" s="125" t="s">
        <v>61</v>
      </c>
      <c r="C29" s="125" t="s">
        <v>85</v>
      </c>
      <c r="D29" s="125">
        <v>2009</v>
      </c>
      <c r="E29" s="125">
        <v>2010</v>
      </c>
      <c r="F29" s="125">
        <v>2011</v>
      </c>
      <c r="G29" s="125">
        <v>2012</v>
      </c>
      <c r="H29" s="125">
        <v>2013</v>
      </c>
      <c r="I29" s="125">
        <v>2014</v>
      </c>
      <c r="J29" s="125">
        <v>2015</v>
      </c>
      <c r="K29" s="125">
        <v>2016</v>
      </c>
      <c r="L29" s="125">
        <v>2017</v>
      </c>
      <c r="M29" s="125">
        <v>2018</v>
      </c>
      <c r="N29" s="125">
        <v>2019</v>
      </c>
      <c r="O29" s="125">
        <v>2020</v>
      </c>
      <c r="P29" s="125">
        <v>2021</v>
      </c>
      <c r="Q29" s="125">
        <v>2022</v>
      </c>
      <c r="R29" s="125">
        <v>2023</v>
      </c>
    </row>
    <row r="30" spans="1:50" x14ac:dyDescent="0.2">
      <c r="A30" s="155" t="s">
        <v>262</v>
      </c>
      <c r="B30" s="198" t="s">
        <v>63</v>
      </c>
      <c r="C30" s="109" t="s">
        <v>264</v>
      </c>
      <c r="D30" s="109">
        <f t="shared" ref="D30:R30" si="0">D7</f>
        <v>688927011.70500004</v>
      </c>
      <c r="E30" s="109">
        <f t="shared" si="0"/>
        <v>659240050.41055</v>
      </c>
      <c r="F30" s="109">
        <f t="shared" si="0"/>
        <v>680375165.78999996</v>
      </c>
      <c r="G30" s="109">
        <f t="shared" si="0"/>
        <v>671407270.40999997</v>
      </c>
      <c r="H30" s="109">
        <f t="shared" si="0"/>
        <v>650081717.73943102</v>
      </c>
      <c r="I30" s="109">
        <f t="shared" si="0"/>
        <v>651598844.28059995</v>
      </c>
      <c r="J30" s="109">
        <f t="shared" si="0"/>
        <v>674881371.47539496</v>
      </c>
      <c r="K30" s="109">
        <f t="shared" si="0"/>
        <v>701232606.84154296</v>
      </c>
      <c r="L30" s="109">
        <f t="shared" si="0"/>
        <v>742030593.09074402</v>
      </c>
      <c r="M30" s="109">
        <f t="shared" si="0"/>
        <v>800332630.96493399</v>
      </c>
      <c r="N30" s="109">
        <f t="shared" si="0"/>
        <v>921518028.95242202</v>
      </c>
      <c r="O30" s="109">
        <f t="shared" si="0"/>
        <v>944149899.53463304</v>
      </c>
      <c r="P30" s="109">
        <f t="shared" si="0"/>
        <v>991297451.25597</v>
      </c>
      <c r="Q30" s="109">
        <f t="shared" si="0"/>
        <v>1147275147.7490301</v>
      </c>
      <c r="R30" s="109">
        <f t="shared" si="0"/>
        <v>1289090410.9664068</v>
      </c>
    </row>
    <row r="31" spans="1:50" x14ac:dyDescent="0.2">
      <c r="A31" s="163" t="s">
        <v>86</v>
      </c>
      <c r="B31" s="198"/>
      <c r="C31" s="164" t="s">
        <v>266</v>
      </c>
      <c r="D31" s="199">
        <f t="shared" ref="D31:F31" si="1">D9</f>
        <v>87004416.314110994</v>
      </c>
      <c r="E31" s="199">
        <f t="shared" si="1"/>
        <v>76833441.987492979</v>
      </c>
      <c r="F31" s="199">
        <f t="shared" si="1"/>
        <v>61204678.622484997</v>
      </c>
      <c r="G31" s="164">
        <f t="shared" ref="G31:R31" si="2">G9</f>
        <v>64933687.250400998</v>
      </c>
      <c r="H31" s="164">
        <f t="shared" si="2"/>
        <v>45002682.493610002</v>
      </c>
      <c r="I31" s="164">
        <f t="shared" si="2"/>
        <v>51930518.827219002</v>
      </c>
      <c r="J31" s="164">
        <f t="shared" si="2"/>
        <v>43952987.659570999</v>
      </c>
      <c r="K31" s="164">
        <f t="shared" si="2"/>
        <v>27878379.554403</v>
      </c>
      <c r="L31" s="164">
        <f t="shared" si="2"/>
        <v>22737546.059317999</v>
      </c>
      <c r="M31" s="164">
        <f t="shared" si="2"/>
        <v>26354391.411191002</v>
      </c>
      <c r="N31" s="164">
        <f t="shared" si="2"/>
        <v>24283651.161072999</v>
      </c>
      <c r="O31" s="164">
        <f t="shared" si="2"/>
        <v>22553491.886698</v>
      </c>
      <c r="P31" s="164">
        <f t="shared" si="2"/>
        <v>30460291.448049001</v>
      </c>
      <c r="Q31" s="164">
        <f t="shared" si="2"/>
        <v>35341709.526623003</v>
      </c>
      <c r="R31" s="164">
        <f t="shared" si="2"/>
        <v>45835651.442189001</v>
      </c>
    </row>
    <row r="32" spans="1:50" x14ac:dyDescent="0.2">
      <c r="A32" s="155" t="s">
        <v>87</v>
      </c>
      <c r="B32" s="198"/>
      <c r="C32" s="109" t="s">
        <v>183</v>
      </c>
      <c r="D32" s="200"/>
      <c r="E32" s="200"/>
      <c r="F32" s="200"/>
      <c r="G32" s="109">
        <f t="shared" ref="G32:R32" si="3">G10</f>
        <v>5750099.0776429996</v>
      </c>
      <c r="H32" s="109">
        <f t="shared" si="3"/>
        <v>2418028.3120300001</v>
      </c>
      <c r="I32" s="109">
        <f t="shared" si="3"/>
        <v>3898517.0382679999</v>
      </c>
      <c r="J32" s="109">
        <f t="shared" si="3"/>
        <v>6452050.9660759997</v>
      </c>
      <c r="K32" s="109">
        <f t="shared" si="3"/>
        <v>16705652.822226999</v>
      </c>
      <c r="L32" s="109">
        <f t="shared" si="3"/>
        <v>13261378.847394999</v>
      </c>
      <c r="M32" s="109">
        <f t="shared" si="3"/>
        <v>3708131.4283659998</v>
      </c>
      <c r="N32" s="109">
        <f t="shared" si="3"/>
        <v>1264901.681625</v>
      </c>
      <c r="O32" s="109">
        <f t="shared" si="3"/>
        <v>993591.68887199997</v>
      </c>
      <c r="P32" s="109">
        <f t="shared" si="3"/>
        <v>5265744.080449</v>
      </c>
      <c r="Q32" s="109">
        <f t="shared" si="3"/>
        <v>4177354.319069</v>
      </c>
      <c r="R32" s="109">
        <f t="shared" si="3"/>
        <v>2035538.9995250001</v>
      </c>
    </row>
    <row r="33" spans="1:18" x14ac:dyDescent="0.2">
      <c r="A33" s="55"/>
      <c r="B33" s="55"/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</row>
    <row r="34" spans="1:18" x14ac:dyDescent="0.2">
      <c r="A34" s="155" t="s">
        <v>89</v>
      </c>
      <c r="B34" s="193" t="s">
        <v>88</v>
      </c>
      <c r="C34" s="109" t="s">
        <v>99</v>
      </c>
      <c r="D34" s="109">
        <f t="shared" ref="D34:R34" si="4">D14+D18+D19+D20</f>
        <v>659556561.24787998</v>
      </c>
      <c r="E34" s="109">
        <f t="shared" si="4"/>
        <v>535944782.74874997</v>
      </c>
      <c r="F34" s="109">
        <f t="shared" si="4"/>
        <v>657873040.35564601</v>
      </c>
      <c r="G34" s="109">
        <f t="shared" si="4"/>
        <v>746257665.23006296</v>
      </c>
      <c r="H34" s="109">
        <f t="shared" si="4"/>
        <v>691852678.55077791</v>
      </c>
      <c r="I34" s="109">
        <f t="shared" si="4"/>
        <v>673047522.75146091</v>
      </c>
      <c r="J34" s="109">
        <f t="shared" si="4"/>
        <v>766500358.80272591</v>
      </c>
      <c r="K34" s="109">
        <f t="shared" si="4"/>
        <v>791520549.08679509</v>
      </c>
      <c r="L34" s="109">
        <f t="shared" si="4"/>
        <v>721298722.48460495</v>
      </c>
      <c r="M34" s="109">
        <f t="shared" si="4"/>
        <v>738808826.00176704</v>
      </c>
      <c r="N34" s="109">
        <f t="shared" si="4"/>
        <v>848871902.05312788</v>
      </c>
      <c r="O34" s="109">
        <f t="shared" si="4"/>
        <v>1217627000.3584311</v>
      </c>
      <c r="P34" s="109">
        <f t="shared" si="4"/>
        <v>822648694.42156696</v>
      </c>
      <c r="Q34" s="109">
        <f t="shared" si="4"/>
        <v>775482817.03829992</v>
      </c>
      <c r="R34" s="109">
        <f t="shared" si="4"/>
        <v>829270151.0428679</v>
      </c>
    </row>
    <row r="35" spans="1:18" x14ac:dyDescent="0.2">
      <c r="A35" s="163" t="s">
        <v>90</v>
      </c>
      <c r="B35" s="194"/>
      <c r="C35" s="164" t="s">
        <v>184</v>
      </c>
      <c r="D35" s="164">
        <v>-32166727.936297011</v>
      </c>
      <c r="E35" s="164">
        <v>34103898.835435957</v>
      </c>
      <c r="F35" s="164">
        <v>53808667.182679996</v>
      </c>
      <c r="G35" s="164">
        <v>37301078.510899976</v>
      </c>
      <c r="H35" s="164">
        <v>46858036.601843029</v>
      </c>
      <c r="I35" s="164">
        <v>50404491.756676018</v>
      </c>
      <c r="J35" s="164">
        <v>42795827.676888108</v>
      </c>
      <c r="K35" s="164">
        <v>31961591.628407985</v>
      </c>
      <c r="L35" s="164">
        <v>87301080.467628986</v>
      </c>
      <c r="M35" s="164">
        <v>71537249.569022954</v>
      </c>
      <c r="N35" s="164">
        <v>99383285.331416041</v>
      </c>
      <c r="O35" s="164">
        <v>-115413014.00071797</v>
      </c>
      <c r="P35" s="164">
        <v>84944532.683227032</v>
      </c>
      <c r="Q35" s="164">
        <v>224906153.19672099</v>
      </c>
      <c r="R35" s="164">
        <v>290812852.89242518</v>
      </c>
    </row>
    <row r="36" spans="1:18" ht="25.5" x14ac:dyDescent="0.2">
      <c r="A36" s="155" t="s">
        <v>259</v>
      </c>
      <c r="B36" s="194"/>
      <c r="C36" s="109" t="s">
        <v>267</v>
      </c>
      <c r="D36" s="109"/>
      <c r="E36" s="109"/>
      <c r="F36" s="109"/>
      <c r="G36" s="109"/>
      <c r="H36" s="109"/>
      <c r="I36" s="109"/>
      <c r="J36" s="109"/>
      <c r="K36" s="109"/>
      <c r="L36" s="109"/>
      <c r="M36" s="109"/>
      <c r="N36" s="109"/>
      <c r="O36" s="109"/>
      <c r="P36" s="109"/>
      <c r="Q36" s="109"/>
      <c r="R36" s="109">
        <f>R22</f>
        <v>3598239.4167240369</v>
      </c>
    </row>
    <row r="37" spans="1:18" x14ac:dyDescent="0.2">
      <c r="A37" s="163" t="s">
        <v>91</v>
      </c>
      <c r="B37" s="194"/>
      <c r="C37" s="164" t="s">
        <v>100</v>
      </c>
      <c r="D37" s="199">
        <f>D23</f>
        <v>21697097.610376</v>
      </c>
      <c r="E37" s="164">
        <f>E24</f>
        <v>779818.30355800001</v>
      </c>
      <c r="F37" s="164">
        <f>F24</f>
        <v>2057907.3936060001</v>
      </c>
      <c r="G37" s="164">
        <f>G24</f>
        <v>2714033.965268</v>
      </c>
      <c r="H37" s="164">
        <f>H24</f>
        <v>1976097.0060469999</v>
      </c>
      <c r="I37" s="199">
        <f>I23</f>
        <v>13946938.02242</v>
      </c>
      <c r="J37" s="164">
        <f t="shared" ref="J37:R37" si="5">J24</f>
        <v>1859970.614078</v>
      </c>
      <c r="K37" s="164">
        <f t="shared" si="5"/>
        <v>6321257.5891260002</v>
      </c>
      <c r="L37" s="164">
        <f t="shared" si="5"/>
        <v>4457760.7563589998</v>
      </c>
      <c r="M37" s="164">
        <f t="shared" si="5"/>
        <v>7883346.6112289997</v>
      </c>
      <c r="N37" s="164">
        <f t="shared" si="5"/>
        <v>4046912.3128249999</v>
      </c>
      <c r="O37" s="164">
        <f t="shared" si="5"/>
        <v>6083689.4477190003</v>
      </c>
      <c r="P37" s="164">
        <f t="shared" si="5"/>
        <v>3914790.4260169999</v>
      </c>
      <c r="Q37" s="164">
        <f t="shared" si="5"/>
        <v>6931644.4820130002</v>
      </c>
      <c r="R37" s="164">
        <f t="shared" si="5"/>
        <v>15070671.852043997</v>
      </c>
    </row>
    <row r="38" spans="1:18" x14ac:dyDescent="0.2">
      <c r="A38" s="155" t="s">
        <v>92</v>
      </c>
      <c r="B38" s="195"/>
      <c r="C38" s="109" t="s">
        <v>101</v>
      </c>
      <c r="D38" s="200"/>
      <c r="E38" s="109">
        <f>E23</f>
        <v>21779381.383248001</v>
      </c>
      <c r="F38" s="109">
        <f>F23</f>
        <v>3256665.166979</v>
      </c>
      <c r="G38" s="109">
        <f>G23</f>
        <v>2178367.2217760002</v>
      </c>
      <c r="H38" s="109">
        <f>H23</f>
        <v>7335057.1972279996</v>
      </c>
      <c r="I38" s="200"/>
      <c r="J38" s="109">
        <f t="shared" ref="J38:R38" si="6">J23</f>
        <v>-3036601.0811919998</v>
      </c>
      <c r="K38" s="109">
        <f t="shared" si="6"/>
        <v>2957105.1559569999</v>
      </c>
      <c r="L38" s="109">
        <f t="shared" si="6"/>
        <v>-1341701.2990029999</v>
      </c>
      <c r="M38" s="109">
        <f t="shared" si="6"/>
        <v>5020613.2809699997</v>
      </c>
      <c r="N38" s="109">
        <f t="shared" si="6"/>
        <v>4982037.9324200004</v>
      </c>
      <c r="O38" s="109">
        <f t="shared" si="6"/>
        <v>-9164472.6432910003</v>
      </c>
      <c r="P38" s="109">
        <f t="shared" si="6"/>
        <v>15511542.38885</v>
      </c>
      <c r="Q38" s="109">
        <f t="shared" si="6"/>
        <v>15893284.915482</v>
      </c>
      <c r="R38" s="109">
        <f t="shared" si="6"/>
        <v>23077246.029892001</v>
      </c>
    </row>
    <row r="39" spans="1:18" x14ac:dyDescent="0.2">
      <c r="A39" s="55"/>
      <c r="B39" s="55"/>
      <c r="C39" s="55"/>
      <c r="D39" s="55"/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</row>
    <row r="40" spans="1:18" x14ac:dyDescent="0.2">
      <c r="A40" s="155" t="s">
        <v>93</v>
      </c>
      <c r="B40" s="167" t="s">
        <v>93</v>
      </c>
      <c r="C40" s="109" t="s">
        <v>94</v>
      </c>
      <c r="D40" s="109">
        <f t="shared" ref="D40:R40" si="7">SUM(D30:D32)-SUM(D34:D38)</f>
        <v>126844497.09715211</v>
      </c>
      <c r="E40" s="109">
        <f t="shared" si="7"/>
        <v>143465611.127051</v>
      </c>
      <c r="F40" s="109">
        <f t="shared" si="7"/>
        <v>24583564.313574076</v>
      </c>
      <c r="G40" s="109">
        <f t="shared" si="7"/>
        <v>-46360088.189962983</v>
      </c>
      <c r="H40" s="109">
        <f t="shared" si="7"/>
        <v>-50519440.810824871</v>
      </c>
      <c r="I40" s="109">
        <f t="shared" si="7"/>
        <v>-29971072.384470105</v>
      </c>
      <c r="J40" s="109">
        <f t="shared" si="7"/>
        <v>-82833145.911458015</v>
      </c>
      <c r="K40" s="109">
        <f t="shared" si="7"/>
        <v>-86943864.242113113</v>
      </c>
      <c r="L40" s="109">
        <f t="shared" si="7"/>
        <v>-33686344.412132978</v>
      </c>
      <c r="M40" s="109">
        <f t="shared" si="7"/>
        <v>7145118.3415019512</v>
      </c>
      <c r="N40" s="109">
        <f t="shared" si="7"/>
        <v>-10217555.834668875</v>
      </c>
      <c r="O40" s="109">
        <f t="shared" si="7"/>
        <v>-131436220.0519383</v>
      </c>
      <c r="P40" s="109">
        <f t="shared" si="7"/>
        <v>100003926.86480689</v>
      </c>
      <c r="Q40" s="109">
        <f t="shared" si="7"/>
        <v>163580311.96220613</v>
      </c>
      <c r="R40" s="109">
        <f t="shared" si="7"/>
        <v>175132440.17416763</v>
      </c>
    </row>
    <row r="41" spans="1:18" x14ac:dyDescent="0.2">
      <c r="A41" s="146"/>
      <c r="B41" s="147"/>
      <c r="C41" s="147"/>
      <c r="D41" s="147"/>
      <c r="E41" s="147"/>
    </row>
    <row r="42" spans="1:18" x14ac:dyDescent="0.2">
      <c r="A42" s="146"/>
      <c r="B42" s="147"/>
      <c r="C42" s="147"/>
      <c r="D42" s="147"/>
      <c r="E42" s="147"/>
    </row>
    <row r="43" spans="1:18" ht="24.95" customHeight="1" x14ac:dyDescent="0.2">
      <c r="A43" s="187" t="s">
        <v>278</v>
      </c>
      <c r="B43" s="187"/>
      <c r="C43" s="187"/>
      <c r="D43" s="187"/>
      <c r="E43" s="187"/>
      <c r="F43" s="187"/>
      <c r="G43" s="187"/>
      <c r="H43" s="187"/>
      <c r="I43" s="187"/>
      <c r="J43" s="187"/>
      <c r="K43" s="187"/>
      <c r="L43" s="187"/>
      <c r="M43" s="187"/>
      <c r="N43" s="187"/>
      <c r="O43" s="187"/>
      <c r="P43" s="187"/>
      <c r="Q43" s="187"/>
      <c r="R43" s="187"/>
    </row>
    <row r="44" spans="1:18" x14ac:dyDescent="0.2">
      <c r="A44" s="82" t="s">
        <v>84</v>
      </c>
      <c r="B44" s="82" t="s">
        <v>61</v>
      </c>
      <c r="C44" s="82" t="s">
        <v>85</v>
      </c>
      <c r="D44" s="82">
        <v>2009</v>
      </c>
      <c r="E44" s="82">
        <v>2010</v>
      </c>
      <c r="F44" s="82">
        <v>2011</v>
      </c>
      <c r="G44" s="82">
        <v>2012</v>
      </c>
      <c r="H44" s="82">
        <v>2013</v>
      </c>
      <c r="I44" s="82">
        <v>2014</v>
      </c>
      <c r="J44" s="82">
        <v>2015</v>
      </c>
      <c r="K44" s="82">
        <v>2016</v>
      </c>
      <c r="L44" s="82">
        <v>2017</v>
      </c>
      <c r="M44" s="82">
        <v>2018</v>
      </c>
      <c r="N44" s="82">
        <v>2019</v>
      </c>
      <c r="O44" s="82">
        <v>2020</v>
      </c>
      <c r="P44" s="82">
        <v>2021</v>
      </c>
      <c r="Q44" s="82">
        <v>2022</v>
      </c>
      <c r="R44" s="82">
        <v>2023</v>
      </c>
    </row>
    <row r="45" spans="1:18" x14ac:dyDescent="0.2">
      <c r="A45" s="165" t="s">
        <v>73</v>
      </c>
      <c r="B45" s="193" t="s">
        <v>88</v>
      </c>
      <c r="C45" s="166" t="s">
        <v>102</v>
      </c>
      <c r="D45" s="166">
        <f t="shared" ref="D45:R45" si="8">D14</f>
        <v>438746881.35793799</v>
      </c>
      <c r="E45" s="166">
        <f t="shared" si="8"/>
        <v>330910177.18790501</v>
      </c>
      <c r="F45" s="166">
        <f t="shared" si="8"/>
        <v>432225108.28394198</v>
      </c>
      <c r="G45" s="166">
        <f t="shared" si="8"/>
        <v>487005240.54082102</v>
      </c>
      <c r="H45" s="166">
        <f t="shared" si="8"/>
        <v>456483432.433056</v>
      </c>
      <c r="I45" s="166">
        <f t="shared" si="8"/>
        <v>429942463.05802298</v>
      </c>
      <c r="J45" s="166">
        <f t="shared" si="8"/>
        <v>517854594.14104098</v>
      </c>
      <c r="K45" s="166">
        <f t="shared" si="8"/>
        <v>564254623.21629202</v>
      </c>
      <c r="L45" s="166">
        <f t="shared" si="8"/>
        <v>494591473.88609898</v>
      </c>
      <c r="M45" s="166">
        <f t="shared" si="8"/>
        <v>496676448.50646502</v>
      </c>
      <c r="N45" s="166">
        <f t="shared" si="8"/>
        <v>559607471.73336399</v>
      </c>
      <c r="O45" s="166">
        <f t="shared" si="8"/>
        <v>922289736.88032901</v>
      </c>
      <c r="P45" s="166">
        <f t="shared" si="8"/>
        <v>528385833.13613898</v>
      </c>
      <c r="Q45" s="166">
        <f t="shared" si="8"/>
        <v>436810814.50040799</v>
      </c>
      <c r="R45" s="166">
        <f t="shared" si="8"/>
        <v>468135768.62734097</v>
      </c>
    </row>
    <row r="46" spans="1:18" x14ac:dyDescent="0.2">
      <c r="A46" s="156" t="s">
        <v>77</v>
      </c>
      <c r="B46" s="194"/>
      <c r="C46" s="53" t="s">
        <v>104</v>
      </c>
      <c r="D46" s="53">
        <f t="shared" ref="D46:R46" si="9">D18</f>
        <v>66574754.072582997</v>
      </c>
      <c r="E46" s="53">
        <f t="shared" si="9"/>
        <v>63533705.772338003</v>
      </c>
      <c r="F46" s="53">
        <f t="shared" si="9"/>
        <v>75727805.123076007</v>
      </c>
      <c r="G46" s="53">
        <f t="shared" si="9"/>
        <v>76067072.629135996</v>
      </c>
      <c r="H46" s="53">
        <f t="shared" si="9"/>
        <v>81809469.484870002</v>
      </c>
      <c r="I46" s="53">
        <f t="shared" si="9"/>
        <v>80764810.605204999</v>
      </c>
      <c r="J46" s="53">
        <f t="shared" si="9"/>
        <v>80820168.734686002</v>
      </c>
      <c r="K46" s="53">
        <f t="shared" si="9"/>
        <v>88393782.821005002</v>
      </c>
      <c r="L46" s="53">
        <f t="shared" si="9"/>
        <v>95189086.595677003</v>
      </c>
      <c r="M46" s="53">
        <f t="shared" si="9"/>
        <v>110403616.05</v>
      </c>
      <c r="N46" s="53">
        <f t="shared" si="9"/>
        <v>149353832.87271899</v>
      </c>
      <c r="O46" s="53">
        <f t="shared" si="9"/>
        <v>145797819.36902601</v>
      </c>
      <c r="P46" s="53">
        <f t="shared" si="9"/>
        <v>146117271.77544001</v>
      </c>
      <c r="Q46" s="53">
        <f t="shared" si="9"/>
        <v>164850719.189771</v>
      </c>
      <c r="R46" s="53">
        <f t="shared" si="9"/>
        <v>182031125.23224899</v>
      </c>
    </row>
    <row r="47" spans="1:18" x14ac:dyDescent="0.2">
      <c r="A47" s="165" t="s">
        <v>78</v>
      </c>
      <c r="B47" s="194"/>
      <c r="C47" s="166" t="s">
        <v>95</v>
      </c>
      <c r="D47" s="166">
        <f t="shared" ref="D47:R47" si="10">D19</f>
        <v>101347525.74455699</v>
      </c>
      <c r="E47" s="166">
        <f t="shared" si="10"/>
        <v>100548826.48311</v>
      </c>
      <c r="F47" s="166">
        <f t="shared" si="10"/>
        <v>112949880.985202</v>
      </c>
      <c r="G47" s="166">
        <f t="shared" si="10"/>
        <v>139776368.14903301</v>
      </c>
      <c r="H47" s="166">
        <f t="shared" si="10"/>
        <v>115534239.49883001</v>
      </c>
      <c r="I47" s="166">
        <f t="shared" si="10"/>
        <v>126051084.940896</v>
      </c>
      <c r="J47" s="166">
        <f t="shared" si="10"/>
        <v>132075922.486783</v>
      </c>
      <c r="K47" s="166">
        <f t="shared" si="10"/>
        <v>104977231.02477001</v>
      </c>
      <c r="L47" s="166">
        <f t="shared" si="10"/>
        <v>105956089.052238</v>
      </c>
      <c r="M47" s="166">
        <f t="shared" si="10"/>
        <v>103914557.90199</v>
      </c>
      <c r="N47" s="166">
        <f t="shared" si="10"/>
        <v>112426074.18748499</v>
      </c>
      <c r="O47" s="166">
        <f t="shared" si="10"/>
        <v>115305616.843977</v>
      </c>
      <c r="P47" s="166">
        <f t="shared" si="10"/>
        <v>118029993.040012</v>
      </c>
      <c r="Q47" s="166">
        <f t="shared" si="10"/>
        <v>134499333.06483701</v>
      </c>
      <c r="R47" s="166">
        <f t="shared" si="10"/>
        <v>121499837.33233498</v>
      </c>
    </row>
    <row r="48" spans="1:18" x14ac:dyDescent="0.2">
      <c r="A48" s="156" t="s">
        <v>79</v>
      </c>
      <c r="B48" s="195"/>
      <c r="C48" s="53" t="s">
        <v>103</v>
      </c>
      <c r="D48" s="53">
        <f t="shared" ref="D48:R48" si="11">D20</f>
        <v>52887400.072802</v>
      </c>
      <c r="E48" s="53">
        <f t="shared" si="11"/>
        <v>40952073.305396996</v>
      </c>
      <c r="F48" s="53">
        <f t="shared" si="11"/>
        <v>36970245.963426001</v>
      </c>
      <c r="G48" s="53">
        <f t="shared" si="11"/>
        <v>43408983.911072999</v>
      </c>
      <c r="H48" s="53">
        <f t="shared" si="11"/>
        <v>38025537.134021997</v>
      </c>
      <c r="I48" s="53">
        <f t="shared" si="11"/>
        <v>36289164.147336997</v>
      </c>
      <c r="J48" s="53">
        <f t="shared" si="11"/>
        <v>35749673.440215997</v>
      </c>
      <c r="K48" s="53">
        <f t="shared" si="11"/>
        <v>33894912.024728</v>
      </c>
      <c r="L48" s="53">
        <f t="shared" si="11"/>
        <v>25562072.950591002</v>
      </c>
      <c r="M48" s="53">
        <f t="shared" si="11"/>
        <v>27814203.543311998</v>
      </c>
      <c r="N48" s="53">
        <f t="shared" si="11"/>
        <v>27484523.25956</v>
      </c>
      <c r="O48" s="53">
        <f t="shared" si="11"/>
        <v>34233827.265098996</v>
      </c>
      <c r="P48" s="53">
        <f t="shared" si="11"/>
        <v>30115596.469976</v>
      </c>
      <c r="Q48" s="53">
        <f t="shared" si="11"/>
        <v>39321950.283284001</v>
      </c>
      <c r="R48" s="53">
        <f t="shared" si="11"/>
        <v>57603419.850942999</v>
      </c>
    </row>
    <row r="49" spans="1:21" x14ac:dyDescent="0.2">
      <c r="A49" s="155" t="s">
        <v>97</v>
      </c>
      <c r="B49" s="159" t="s">
        <v>96</v>
      </c>
      <c r="C49" s="109" t="s">
        <v>98</v>
      </c>
      <c r="D49" s="109">
        <f t="shared" ref="D49:P49" si="12">SUM(D45:D48)</f>
        <v>659556561.24787998</v>
      </c>
      <c r="E49" s="109">
        <f t="shared" si="12"/>
        <v>535944782.74874997</v>
      </c>
      <c r="F49" s="109">
        <f t="shared" si="12"/>
        <v>657873040.35564601</v>
      </c>
      <c r="G49" s="109">
        <f t="shared" si="12"/>
        <v>746257665.23006296</v>
      </c>
      <c r="H49" s="109">
        <f t="shared" si="12"/>
        <v>691852678.55077791</v>
      </c>
      <c r="I49" s="109">
        <f t="shared" si="12"/>
        <v>673047522.75146091</v>
      </c>
      <c r="J49" s="109">
        <f t="shared" si="12"/>
        <v>766500358.80272591</v>
      </c>
      <c r="K49" s="109">
        <f t="shared" si="12"/>
        <v>791520549.08679509</v>
      </c>
      <c r="L49" s="109">
        <f t="shared" si="12"/>
        <v>721298722.48460495</v>
      </c>
      <c r="M49" s="109">
        <f t="shared" si="12"/>
        <v>738808826.00176704</v>
      </c>
      <c r="N49" s="109">
        <f t="shared" si="12"/>
        <v>848871902.05312788</v>
      </c>
      <c r="O49" s="109">
        <f t="shared" si="12"/>
        <v>1217627000.3584311</v>
      </c>
      <c r="P49" s="109">
        <f t="shared" si="12"/>
        <v>822648694.42156696</v>
      </c>
      <c r="Q49" s="109">
        <f>SUM(Q45:Q48)</f>
        <v>775482817.03829992</v>
      </c>
      <c r="R49" s="109">
        <f>SUM(R45:R48)</f>
        <v>829270151.0428679</v>
      </c>
    </row>
    <row r="51" spans="1:21" x14ac:dyDescent="0.2"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</row>
    <row r="52" spans="1:21" ht="14.1" customHeight="1" x14ac:dyDescent="0.2">
      <c r="A52" t="s">
        <v>257</v>
      </c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</row>
    <row r="53" spans="1:21" ht="14.1" customHeight="1" x14ac:dyDescent="0.2"/>
    <row r="54" spans="1:21" ht="14.1" customHeight="1" x14ac:dyDescent="0.2"/>
    <row r="55" spans="1:21" ht="20.100000000000001" customHeight="1" x14ac:dyDescent="0.2"/>
    <row r="59" spans="1:21" x14ac:dyDescent="0.2">
      <c r="D59" s="147"/>
      <c r="E59" s="147"/>
      <c r="F59" s="147"/>
      <c r="G59" s="147"/>
      <c r="H59" s="147"/>
      <c r="I59" s="147"/>
      <c r="J59" s="147"/>
      <c r="K59" s="147"/>
      <c r="L59" s="147"/>
      <c r="M59" s="147"/>
      <c r="N59" s="147"/>
      <c r="O59" s="147"/>
      <c r="P59" s="147"/>
      <c r="Q59" s="147"/>
      <c r="R59" s="147"/>
      <c r="S59" s="168"/>
    </row>
    <row r="60" spans="1:21" x14ac:dyDescent="0.2">
      <c r="A60" s="168"/>
      <c r="B60" s="168"/>
      <c r="C60" s="168"/>
      <c r="D60" s="168"/>
      <c r="E60" s="168"/>
      <c r="F60" s="168"/>
      <c r="G60" s="168"/>
      <c r="H60" s="168"/>
      <c r="I60" s="168"/>
      <c r="J60" s="168"/>
      <c r="K60" s="168"/>
      <c r="L60" s="168"/>
      <c r="M60" s="168"/>
      <c r="N60" s="168"/>
      <c r="O60" s="168"/>
      <c r="P60" s="168"/>
      <c r="Q60" s="168"/>
      <c r="R60" s="168"/>
      <c r="S60" s="168"/>
    </row>
    <row r="61" spans="1:21" x14ac:dyDescent="0.2">
      <c r="A61" s="168"/>
      <c r="B61" s="168"/>
      <c r="C61" s="168"/>
      <c r="D61" s="168"/>
      <c r="E61" s="168"/>
      <c r="F61" s="168"/>
      <c r="G61" s="168"/>
      <c r="H61" s="168"/>
      <c r="I61" s="168"/>
      <c r="J61" s="168"/>
      <c r="K61" s="168"/>
      <c r="L61" s="168"/>
      <c r="M61" s="168"/>
      <c r="N61" s="168"/>
      <c r="O61" s="168"/>
      <c r="P61" s="168"/>
      <c r="Q61" s="168"/>
      <c r="R61" s="168"/>
      <c r="S61" s="168"/>
    </row>
    <row r="62" spans="1:21" x14ac:dyDescent="0.2">
      <c r="A62" s="168"/>
      <c r="B62" s="168"/>
      <c r="C62" s="168"/>
      <c r="D62" s="168"/>
      <c r="E62" s="168"/>
      <c r="F62" s="168"/>
      <c r="G62" s="168"/>
      <c r="H62" s="168"/>
      <c r="I62" s="168"/>
      <c r="J62" s="168"/>
      <c r="K62" s="168"/>
      <c r="L62" s="168"/>
      <c r="M62" s="168"/>
      <c r="N62" s="168"/>
      <c r="O62" s="168"/>
      <c r="P62" s="168"/>
      <c r="Q62" s="168"/>
      <c r="R62" s="168"/>
      <c r="S62" s="169"/>
      <c r="T62" s="162"/>
      <c r="U62" s="161"/>
    </row>
    <row r="63" spans="1:21" x14ac:dyDescent="0.2">
      <c r="A63" s="168"/>
      <c r="B63" s="168"/>
      <c r="C63" s="168"/>
      <c r="D63" s="168"/>
      <c r="E63" s="168"/>
      <c r="F63" s="168"/>
      <c r="G63" s="168"/>
      <c r="H63" s="168"/>
      <c r="I63" s="168"/>
      <c r="J63" s="168"/>
      <c r="K63" s="168"/>
      <c r="L63" s="168"/>
      <c r="M63" s="168"/>
      <c r="N63" s="168"/>
      <c r="O63" s="168"/>
      <c r="P63" s="168"/>
      <c r="Q63" s="168"/>
      <c r="R63" s="168"/>
      <c r="S63" s="168"/>
    </row>
    <row r="64" spans="1:21" x14ac:dyDescent="0.2">
      <c r="A64" s="168"/>
      <c r="B64" s="168"/>
      <c r="C64" s="168"/>
      <c r="D64" s="168"/>
      <c r="E64" s="168"/>
      <c r="F64" s="168"/>
      <c r="G64" s="168"/>
      <c r="H64" s="168"/>
      <c r="I64" s="168"/>
      <c r="J64" s="168"/>
      <c r="K64" s="168"/>
      <c r="L64" s="168"/>
      <c r="M64" s="168"/>
      <c r="N64" s="168"/>
      <c r="O64" s="168"/>
      <c r="P64" s="168"/>
      <c r="Q64" s="168"/>
      <c r="R64" s="168"/>
      <c r="S64" s="168"/>
    </row>
    <row r="65" spans="1:19" x14ac:dyDescent="0.2">
      <c r="A65" s="147"/>
      <c r="B65" s="170"/>
      <c r="C65" s="168"/>
      <c r="D65" s="147"/>
      <c r="E65" s="147"/>
      <c r="F65" s="147"/>
      <c r="G65" s="147"/>
      <c r="H65" s="147"/>
      <c r="I65" s="147"/>
      <c r="J65" s="147"/>
      <c r="K65" s="147"/>
      <c r="L65" s="147"/>
      <c r="M65" s="147"/>
      <c r="N65" s="147"/>
      <c r="O65" s="147"/>
      <c r="P65" s="147"/>
      <c r="Q65" s="147"/>
      <c r="R65" s="147"/>
      <c r="S65" s="168"/>
    </row>
    <row r="67" spans="1:19" x14ac:dyDescent="0.2">
      <c r="D67" s="12"/>
      <c r="E67" s="12"/>
      <c r="F67" s="12"/>
    </row>
    <row r="68" spans="1:19" x14ac:dyDescent="0.2">
      <c r="C68" s="12"/>
      <c r="D68" s="12"/>
      <c r="E68" s="12"/>
      <c r="F68" s="12"/>
    </row>
    <row r="69" spans="1:19" ht="24.95" customHeight="1" x14ac:dyDescent="0.2"/>
    <row r="70" spans="1:19" ht="20.100000000000001" customHeight="1" x14ac:dyDescent="0.2"/>
    <row r="80" spans="1:19" x14ac:dyDescent="0.2"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</row>
    <row r="81" spans="4:18" x14ac:dyDescent="0.2"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</row>
    <row r="82" spans="4:18" x14ac:dyDescent="0.2"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</row>
  </sheetData>
  <mergeCells count="16">
    <mergeCell ref="B45:B48"/>
    <mergeCell ref="A43:R43"/>
    <mergeCell ref="A28:R28"/>
    <mergeCell ref="A3:R3"/>
    <mergeCell ref="D23:D24"/>
    <mergeCell ref="I23:I24"/>
    <mergeCell ref="B30:B32"/>
    <mergeCell ref="D9:D10"/>
    <mergeCell ref="E9:E10"/>
    <mergeCell ref="F9:F10"/>
    <mergeCell ref="B34:B38"/>
    <mergeCell ref="D37:D38"/>
    <mergeCell ref="I37:I38"/>
    <mergeCell ref="D31:D32"/>
    <mergeCell ref="E31:E32"/>
    <mergeCell ref="F31:F32"/>
  </mergeCells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autoPageBreaks="0"/>
  </sheetPr>
  <dimension ref="A3:J99"/>
  <sheetViews>
    <sheetView zoomScale="80" zoomScaleNormal="80" workbookViewId="0">
      <selection activeCell="F26" sqref="F26:H26"/>
    </sheetView>
  </sheetViews>
  <sheetFormatPr defaultRowHeight="14.25" x14ac:dyDescent="0.2"/>
  <cols>
    <col min="1" max="1" width="40.44140625" customWidth="1"/>
    <col min="2" max="2" width="14.6640625" customWidth="1"/>
    <col min="3" max="3" width="34.88671875" customWidth="1"/>
    <col min="4" max="4" width="19.44140625" customWidth="1"/>
    <col min="5" max="5" width="11.21875" bestFit="1" customWidth="1"/>
    <col min="6" max="7" width="32" customWidth="1"/>
    <col min="8" max="8" width="58.88671875" customWidth="1"/>
    <col min="10" max="10" width="12" bestFit="1" customWidth="1"/>
  </cols>
  <sheetData>
    <row r="3" spans="1:10" ht="24.95" customHeight="1" x14ac:dyDescent="0.2">
      <c r="A3" s="187" t="s">
        <v>190</v>
      </c>
      <c r="B3" s="187"/>
      <c r="C3" s="187"/>
      <c r="D3" s="187"/>
      <c r="F3" s="187" t="s">
        <v>190</v>
      </c>
      <c r="G3" s="187"/>
      <c r="H3" s="187"/>
    </row>
    <row r="4" spans="1:10" ht="20.100000000000001" customHeight="1" x14ac:dyDescent="0.2">
      <c r="A4" s="20" t="s">
        <v>62</v>
      </c>
      <c r="B4" s="20" t="s">
        <v>61</v>
      </c>
      <c r="C4" s="20" t="s">
        <v>59</v>
      </c>
      <c r="D4" s="20" t="s">
        <v>60</v>
      </c>
      <c r="F4" s="20" t="s">
        <v>84</v>
      </c>
      <c r="G4" s="20" t="s">
        <v>60</v>
      </c>
      <c r="H4" s="20" t="s">
        <v>85</v>
      </c>
    </row>
    <row r="5" spans="1:10" x14ac:dyDescent="0.2">
      <c r="A5" s="155" t="s">
        <v>64</v>
      </c>
      <c r="B5" s="51" t="s">
        <v>63</v>
      </c>
      <c r="C5" s="51">
        <v>1</v>
      </c>
      <c r="D5" s="51">
        <v>12389336925.787424</v>
      </c>
      <c r="F5" s="204" t="s">
        <v>63</v>
      </c>
      <c r="G5" s="205"/>
      <c r="H5" s="206"/>
    </row>
    <row r="6" spans="1:10" x14ac:dyDescent="0.2">
      <c r="A6" s="156" t="s">
        <v>65</v>
      </c>
      <c r="B6" s="53" t="s">
        <v>63</v>
      </c>
      <c r="C6" s="53">
        <v>2</v>
      </c>
      <c r="D6" s="53">
        <v>7122047301.4725828</v>
      </c>
      <c r="F6" s="156" t="s">
        <v>15</v>
      </c>
      <c r="G6" s="53">
        <f>D7</f>
        <v>12213438201.166664</v>
      </c>
      <c r="H6" s="53" t="s">
        <v>264</v>
      </c>
      <c r="J6" s="2"/>
    </row>
    <row r="7" spans="1:10" x14ac:dyDescent="0.2">
      <c r="A7" s="155" t="s">
        <v>261</v>
      </c>
      <c r="B7" s="51" t="s">
        <v>63</v>
      </c>
      <c r="C7" s="51" t="s">
        <v>263</v>
      </c>
      <c r="D7" s="51">
        <v>12213438201.166664</v>
      </c>
      <c r="F7" s="155" t="s">
        <v>86</v>
      </c>
      <c r="G7" s="51">
        <f>D9</f>
        <v>663071988.46169698</v>
      </c>
      <c r="H7" s="51" t="s">
        <v>266</v>
      </c>
      <c r="J7" s="2"/>
    </row>
    <row r="8" spans="1:10" x14ac:dyDescent="0.2">
      <c r="A8" s="156" t="s">
        <v>66</v>
      </c>
      <c r="B8" s="53" t="s">
        <v>63</v>
      </c>
      <c r="C8" s="53">
        <v>4</v>
      </c>
      <c r="D8" s="53">
        <v>7070945109.3313999</v>
      </c>
      <c r="F8" s="156" t="s">
        <v>87</v>
      </c>
      <c r="G8" s="53">
        <f>D11</f>
        <v>69166526.444281995</v>
      </c>
      <c r="H8" s="53" t="s">
        <v>183</v>
      </c>
      <c r="J8" s="2"/>
    </row>
    <row r="9" spans="1:10" x14ac:dyDescent="0.2">
      <c r="A9" s="155" t="s">
        <v>67</v>
      </c>
      <c r="B9" s="51" t="s">
        <v>63</v>
      </c>
      <c r="C9" s="51" t="s">
        <v>276</v>
      </c>
      <c r="D9" s="51">
        <v>663071988.46169698</v>
      </c>
      <c r="F9" s="204" t="s">
        <v>88</v>
      </c>
      <c r="G9" s="205"/>
      <c r="H9" s="206"/>
    </row>
    <row r="10" spans="1:10" x14ac:dyDescent="0.2">
      <c r="A10" s="156" t="s">
        <v>68</v>
      </c>
      <c r="B10" s="53" t="s">
        <v>63</v>
      </c>
      <c r="C10" s="53">
        <v>6</v>
      </c>
      <c r="D10" s="53">
        <v>1105026696.4829779</v>
      </c>
      <c r="F10" s="156" t="s">
        <v>89</v>
      </c>
      <c r="G10" s="53">
        <f>D14+D18+D19+D20</f>
        <v>11476561272.174765</v>
      </c>
      <c r="H10" s="53" t="s">
        <v>99</v>
      </c>
      <c r="J10" s="2"/>
    </row>
    <row r="11" spans="1:10" x14ac:dyDescent="0.2">
      <c r="A11" s="155" t="s">
        <v>69</v>
      </c>
      <c r="B11" s="51" t="s">
        <v>63</v>
      </c>
      <c r="C11" s="51">
        <v>7</v>
      </c>
      <c r="D11" s="51">
        <v>69166526.444281995</v>
      </c>
      <c r="F11" s="155" t="s">
        <v>90</v>
      </c>
      <c r="G11" s="51">
        <v>1008539004.39626</v>
      </c>
      <c r="H11" s="86" t="s">
        <v>184</v>
      </c>
      <c r="J11" s="2"/>
    </row>
    <row r="12" spans="1:10" x14ac:dyDescent="0.2">
      <c r="A12" s="156" t="s">
        <v>70</v>
      </c>
      <c r="B12" s="53" t="s">
        <v>63</v>
      </c>
      <c r="C12" s="53">
        <v>8</v>
      </c>
      <c r="D12" s="53">
        <v>1837327208.5991459</v>
      </c>
      <c r="F12" s="156" t="s">
        <v>91</v>
      </c>
      <c r="G12" s="53">
        <f>D24</f>
        <v>83853345.856303006</v>
      </c>
      <c r="H12" s="53" t="s">
        <v>100</v>
      </c>
      <c r="J12" s="2"/>
    </row>
    <row r="13" spans="1:10" ht="14.1" customHeight="1" x14ac:dyDescent="0.2">
      <c r="A13" s="155" t="s">
        <v>71</v>
      </c>
      <c r="B13" s="51" t="s">
        <v>63</v>
      </c>
      <c r="C13" s="51">
        <v>9</v>
      </c>
      <c r="D13" s="51">
        <v>8943476923.1708794</v>
      </c>
      <c r="F13" s="155" t="s">
        <v>259</v>
      </c>
      <c r="G13" s="109">
        <v>3598239.4167240369</v>
      </c>
      <c r="H13" s="145" t="s">
        <v>267</v>
      </c>
      <c r="J13" s="2"/>
    </row>
    <row r="14" spans="1:10" x14ac:dyDescent="0.2">
      <c r="A14" s="156" t="s">
        <v>73</v>
      </c>
      <c r="B14" s="53" t="s">
        <v>72</v>
      </c>
      <c r="C14" s="53">
        <v>10</v>
      </c>
      <c r="D14" s="53">
        <v>7563920067.4891634</v>
      </c>
      <c r="F14" s="156" t="s">
        <v>92</v>
      </c>
      <c r="G14" s="53">
        <f>D23</f>
        <v>104337116.185698</v>
      </c>
      <c r="H14" s="53" t="s">
        <v>101</v>
      </c>
    </row>
    <row r="15" spans="1:10" x14ac:dyDescent="0.2">
      <c r="A15" s="155" t="s">
        <v>74</v>
      </c>
      <c r="B15" s="51" t="s">
        <v>72</v>
      </c>
      <c r="C15" s="51">
        <v>11</v>
      </c>
      <c r="D15" s="51">
        <v>4537626505.756074</v>
      </c>
      <c r="F15" s="204" t="s">
        <v>93</v>
      </c>
      <c r="G15" s="205"/>
      <c r="H15" s="206"/>
    </row>
    <row r="16" spans="1:10" x14ac:dyDescent="0.2">
      <c r="A16" s="156" t="s">
        <v>75</v>
      </c>
      <c r="B16" s="53" t="s">
        <v>72</v>
      </c>
      <c r="C16" s="53">
        <v>12</v>
      </c>
      <c r="D16" s="53">
        <v>7032239484.3202257</v>
      </c>
      <c r="F16" s="156" t="s">
        <v>93</v>
      </c>
      <c r="G16" s="53">
        <f>SUM(G6:G8)-SUM(G10:G14)</f>
        <v>268787738.04289627</v>
      </c>
      <c r="H16" s="53" t="s">
        <v>94</v>
      </c>
      <c r="J16" s="1"/>
    </row>
    <row r="17" spans="1:10" x14ac:dyDescent="0.2">
      <c r="A17" s="155" t="s">
        <v>76</v>
      </c>
      <c r="B17" s="51" t="s">
        <v>72</v>
      </c>
      <c r="C17" s="51">
        <v>13</v>
      </c>
      <c r="D17" s="51">
        <v>5049479843.4105778</v>
      </c>
      <c r="F17" s="12"/>
      <c r="G17" s="12"/>
      <c r="H17" s="12"/>
      <c r="J17" s="3"/>
    </row>
    <row r="18" spans="1:10" ht="15" customHeight="1" x14ac:dyDescent="0.2">
      <c r="A18" s="156" t="s">
        <v>77</v>
      </c>
      <c r="B18" s="53" t="s">
        <v>72</v>
      </c>
      <c r="C18" s="53">
        <v>14</v>
      </c>
      <c r="D18" s="53">
        <v>1607435040.327781</v>
      </c>
      <c r="F18" s="12"/>
      <c r="G18" s="12"/>
      <c r="H18" s="12"/>
    </row>
    <row r="19" spans="1:10" ht="24.95" customHeight="1" x14ac:dyDescent="0.2">
      <c r="A19" s="155" t="s">
        <v>78</v>
      </c>
      <c r="B19" s="51" t="s">
        <v>72</v>
      </c>
      <c r="C19" s="51">
        <v>15</v>
      </c>
      <c r="D19" s="51">
        <v>1744892580.7360551</v>
      </c>
      <c r="F19" s="189" t="s">
        <v>190</v>
      </c>
      <c r="G19" s="190"/>
      <c r="H19" s="191"/>
    </row>
    <row r="20" spans="1:10" x14ac:dyDescent="0.2">
      <c r="A20" s="156" t="s">
        <v>79</v>
      </c>
      <c r="B20" s="53" t="s">
        <v>72</v>
      </c>
      <c r="C20" s="53">
        <v>16</v>
      </c>
      <c r="D20" s="53">
        <v>560313583.62176597</v>
      </c>
      <c r="F20" s="82" t="s">
        <v>84</v>
      </c>
      <c r="G20" s="82" t="s">
        <v>60</v>
      </c>
      <c r="H20" s="82" t="s">
        <v>85</v>
      </c>
    </row>
    <row r="21" spans="1:10" x14ac:dyDescent="0.2">
      <c r="A21" s="155" t="s">
        <v>80</v>
      </c>
      <c r="B21" s="51" t="s">
        <v>72</v>
      </c>
      <c r="C21" s="51">
        <v>17</v>
      </c>
      <c r="D21" s="51">
        <v>8370218436.918293</v>
      </c>
      <c r="F21" s="204" t="s">
        <v>88</v>
      </c>
      <c r="G21" s="205"/>
      <c r="H21" s="206"/>
      <c r="J21" s="2"/>
    </row>
    <row r="22" spans="1:10" ht="14.1" customHeight="1" x14ac:dyDescent="0.2">
      <c r="A22" s="156" t="s">
        <v>259</v>
      </c>
      <c r="B22" s="53" t="s">
        <v>72</v>
      </c>
      <c r="C22" s="53" t="s">
        <v>260</v>
      </c>
      <c r="D22" s="53">
        <v>3598239.4167240369</v>
      </c>
      <c r="F22" s="156" t="s">
        <v>73</v>
      </c>
      <c r="G22" s="53">
        <f>D14</f>
        <v>7563920067.4891634</v>
      </c>
      <c r="H22" s="53" t="s">
        <v>102</v>
      </c>
      <c r="J22" s="2"/>
    </row>
    <row r="23" spans="1:10" x14ac:dyDescent="0.2">
      <c r="A23" s="155" t="s">
        <v>81</v>
      </c>
      <c r="B23" s="109" t="s">
        <v>72</v>
      </c>
      <c r="C23" s="109">
        <v>18</v>
      </c>
      <c r="D23" s="109">
        <v>104337116.185698</v>
      </c>
      <c r="F23" s="155" t="s">
        <v>77</v>
      </c>
      <c r="G23" s="51">
        <f>D18</f>
        <v>1607435040.327781</v>
      </c>
      <c r="H23" s="51" t="s">
        <v>104</v>
      </c>
      <c r="J23" s="2"/>
    </row>
    <row r="24" spans="1:10" ht="14.1" customHeight="1" x14ac:dyDescent="0.2">
      <c r="A24" s="156" t="s">
        <v>82</v>
      </c>
      <c r="B24" s="53" t="s">
        <v>72</v>
      </c>
      <c r="C24" s="53">
        <v>19</v>
      </c>
      <c r="D24" s="53">
        <v>83853345.856303006</v>
      </c>
      <c r="F24" s="156" t="s">
        <v>78</v>
      </c>
      <c r="G24" s="53">
        <f>D19</f>
        <v>1744892580.7360551</v>
      </c>
      <c r="H24" s="53" t="s">
        <v>95</v>
      </c>
      <c r="J24" s="2"/>
    </row>
    <row r="25" spans="1:10" x14ac:dyDescent="0.2">
      <c r="A25" s="155" t="s">
        <v>83</v>
      </c>
      <c r="B25" s="109" t="s">
        <v>72</v>
      </c>
      <c r="C25" s="109">
        <v>20</v>
      </c>
      <c r="D25" s="109">
        <v>208585649.39390501</v>
      </c>
      <c r="F25" s="155" t="s">
        <v>79</v>
      </c>
      <c r="G25" s="51">
        <f>D20</f>
        <v>560313583.62176597</v>
      </c>
      <c r="H25" s="51" t="s">
        <v>103</v>
      </c>
      <c r="J25" s="2"/>
    </row>
    <row r="26" spans="1:10" x14ac:dyDescent="0.2">
      <c r="F26" s="201" t="s">
        <v>96</v>
      </c>
      <c r="G26" s="202"/>
      <c r="H26" s="203"/>
    </row>
    <row r="27" spans="1:10" x14ac:dyDescent="0.2">
      <c r="F27" s="155" t="s">
        <v>97</v>
      </c>
      <c r="G27" s="51">
        <f>SUM(G22:G25)</f>
        <v>11476561272.174765</v>
      </c>
      <c r="H27" s="51" t="s">
        <v>98</v>
      </c>
    </row>
    <row r="29" spans="1:10" x14ac:dyDescent="0.2">
      <c r="A29" t="s">
        <v>257</v>
      </c>
    </row>
    <row r="30" spans="1:10" x14ac:dyDescent="0.2">
      <c r="G30" s="6"/>
    </row>
    <row r="41" spans="1:2" x14ac:dyDescent="0.2">
      <c r="A41" s="141"/>
      <c r="B41" s="143"/>
    </row>
    <row r="42" spans="1:2" x14ac:dyDescent="0.2">
      <c r="A42" s="141"/>
      <c r="B42" s="143"/>
    </row>
    <row r="43" spans="1:2" x14ac:dyDescent="0.2">
      <c r="A43" s="141"/>
      <c r="B43" s="143"/>
    </row>
    <row r="44" spans="1:2" x14ac:dyDescent="0.2">
      <c r="A44" s="142"/>
      <c r="B44" s="143"/>
    </row>
    <row r="45" spans="1:2" x14ac:dyDescent="0.2">
      <c r="A45" s="141"/>
      <c r="B45" s="143"/>
    </row>
    <row r="46" spans="1:2" x14ac:dyDescent="0.2">
      <c r="A46" s="141"/>
      <c r="B46" s="143"/>
    </row>
    <row r="47" spans="1:2" x14ac:dyDescent="0.2">
      <c r="A47" s="141"/>
      <c r="B47" s="143"/>
    </row>
    <row r="48" spans="1:2" x14ac:dyDescent="0.2">
      <c r="A48" s="141"/>
      <c r="B48" s="143"/>
    </row>
    <row r="49" spans="1:9" x14ac:dyDescent="0.2">
      <c r="A49" s="141"/>
      <c r="B49" s="143"/>
    </row>
    <row r="50" spans="1:9" x14ac:dyDescent="0.2">
      <c r="A50" s="141"/>
      <c r="B50" s="143"/>
    </row>
    <row r="51" spans="1:9" x14ac:dyDescent="0.2">
      <c r="A51" s="141"/>
      <c r="B51" s="143"/>
    </row>
    <row r="52" spans="1:9" x14ac:dyDescent="0.2">
      <c r="A52" s="144"/>
      <c r="B52" s="143"/>
    </row>
    <row r="53" spans="1:9" x14ac:dyDescent="0.2">
      <c r="A53" s="142"/>
      <c r="B53" s="143"/>
    </row>
    <row r="54" spans="1:9" x14ac:dyDescent="0.2">
      <c r="A54" s="144"/>
      <c r="B54" s="144"/>
      <c r="C54" s="144"/>
      <c r="D54" s="144"/>
      <c r="E54" s="144"/>
      <c r="F54" s="144"/>
      <c r="G54" s="144"/>
      <c r="H54" s="144"/>
      <c r="I54" s="144"/>
    </row>
    <row r="55" spans="1:9" x14ac:dyDescent="0.2">
      <c r="A55" s="144"/>
      <c r="B55" s="144"/>
      <c r="C55" s="144"/>
      <c r="D55" s="144"/>
      <c r="E55" s="144"/>
      <c r="F55" s="144"/>
      <c r="G55" s="144"/>
      <c r="H55" s="144"/>
      <c r="I55" s="144"/>
    </row>
    <row r="56" spans="1:9" x14ac:dyDescent="0.2">
      <c r="A56" s="144"/>
      <c r="B56" s="148"/>
      <c r="C56" s="144"/>
      <c r="D56" s="144"/>
      <c r="E56" s="144"/>
      <c r="F56" s="144"/>
      <c r="G56" s="144"/>
      <c r="H56" s="144"/>
      <c r="I56" s="144"/>
    </row>
    <row r="57" spans="1:9" x14ac:dyDescent="0.2">
      <c r="A57" s="144"/>
      <c r="B57" s="144"/>
      <c r="C57" s="149"/>
      <c r="D57" s="150"/>
      <c r="E57" s="144"/>
      <c r="F57" s="144"/>
      <c r="G57" s="144"/>
      <c r="H57" s="148"/>
      <c r="I57" s="144"/>
    </row>
    <row r="58" spans="1:9" x14ac:dyDescent="0.2">
      <c r="A58" s="144"/>
      <c r="B58" s="144"/>
      <c r="C58" s="149"/>
      <c r="D58" s="150"/>
      <c r="E58" s="144"/>
      <c r="F58" s="144"/>
      <c r="G58" s="144"/>
      <c r="H58" s="151"/>
      <c r="I58" s="144"/>
    </row>
    <row r="59" spans="1:9" x14ac:dyDescent="0.2">
      <c r="A59" s="144"/>
      <c r="B59" s="144"/>
      <c r="C59" s="149"/>
      <c r="D59" s="150"/>
      <c r="E59" s="144"/>
      <c r="F59" s="150"/>
      <c r="G59" s="144"/>
      <c r="H59" s="144"/>
      <c r="I59" s="150"/>
    </row>
    <row r="60" spans="1:9" x14ac:dyDescent="0.2">
      <c r="A60" s="144"/>
      <c r="B60" s="144"/>
      <c r="C60" s="149"/>
      <c r="D60" s="150"/>
      <c r="E60" s="144"/>
      <c r="F60" s="150"/>
      <c r="G60" s="144"/>
      <c r="H60" s="144"/>
      <c r="I60" s="150"/>
    </row>
    <row r="61" spans="1:9" x14ac:dyDescent="0.2">
      <c r="A61" s="144"/>
      <c r="B61" s="144"/>
      <c r="C61" s="149"/>
      <c r="D61" s="150"/>
      <c r="E61" s="150"/>
      <c r="F61" s="150"/>
      <c r="G61" s="144"/>
      <c r="H61" s="144"/>
      <c r="I61" s="144"/>
    </row>
    <row r="62" spans="1:9" x14ac:dyDescent="0.2">
      <c r="A62" s="144"/>
      <c r="B62" s="144"/>
      <c r="C62" s="149"/>
      <c r="D62" s="150"/>
      <c r="E62" s="144"/>
      <c r="F62" s="150"/>
      <c r="G62" s="144"/>
      <c r="H62" s="151"/>
      <c r="I62" s="144"/>
    </row>
    <row r="63" spans="1:9" x14ac:dyDescent="0.2">
      <c r="A63" s="144"/>
      <c r="B63" s="144"/>
      <c r="C63" s="149"/>
      <c r="D63" s="150"/>
      <c r="E63" s="150"/>
      <c r="F63" s="150"/>
      <c r="G63" s="144"/>
      <c r="H63" s="144"/>
      <c r="I63" s="150"/>
    </row>
    <row r="64" spans="1:9" x14ac:dyDescent="0.2">
      <c r="A64" s="144"/>
      <c r="B64" s="144"/>
      <c r="C64" s="149"/>
      <c r="D64" s="150"/>
      <c r="E64" s="144"/>
      <c r="F64" s="150"/>
      <c r="G64" s="144"/>
      <c r="H64" s="144"/>
      <c r="I64" s="150"/>
    </row>
    <row r="65" spans="1:9" x14ac:dyDescent="0.2">
      <c r="A65" s="144"/>
      <c r="B65" s="144"/>
      <c r="C65" s="149"/>
      <c r="D65" s="150"/>
      <c r="E65" s="144"/>
      <c r="F65" s="150"/>
      <c r="G65" s="144"/>
      <c r="H65" s="144"/>
      <c r="I65" s="144"/>
    </row>
    <row r="66" spans="1:9" x14ac:dyDescent="0.2">
      <c r="A66" s="144"/>
      <c r="B66" s="144"/>
      <c r="C66" s="149"/>
      <c r="D66" s="150"/>
      <c r="E66" s="144"/>
      <c r="F66" s="150"/>
      <c r="G66" s="144"/>
      <c r="H66" s="151"/>
      <c r="I66" s="144"/>
    </row>
    <row r="67" spans="1:9" x14ac:dyDescent="0.2">
      <c r="A67" s="144"/>
      <c r="B67" s="144"/>
      <c r="C67" s="149"/>
      <c r="D67" s="150"/>
      <c r="E67" s="144"/>
      <c r="F67" s="150"/>
      <c r="G67" s="144"/>
      <c r="H67" s="144"/>
      <c r="I67" s="150"/>
    </row>
    <row r="68" spans="1:9" x14ac:dyDescent="0.2">
      <c r="A68" s="144"/>
      <c r="B68" s="144"/>
      <c r="C68" s="149"/>
      <c r="D68" s="150"/>
      <c r="E68" s="144"/>
      <c r="F68" s="150"/>
      <c r="G68" s="144"/>
      <c r="H68" s="144"/>
      <c r="I68" s="150"/>
    </row>
    <row r="69" spans="1:9" x14ac:dyDescent="0.2">
      <c r="A69" s="144"/>
      <c r="B69" s="144"/>
      <c r="C69" s="149"/>
      <c r="D69" s="150"/>
      <c r="E69" s="144"/>
      <c r="F69" s="150"/>
      <c r="G69" s="144"/>
      <c r="H69" s="144"/>
      <c r="I69" s="150"/>
    </row>
    <row r="70" spans="1:9" x14ac:dyDescent="0.2">
      <c r="A70" s="144"/>
      <c r="B70" s="144"/>
      <c r="C70" s="149"/>
      <c r="D70" s="150"/>
      <c r="E70" s="144"/>
      <c r="F70" s="150"/>
      <c r="G70" s="144"/>
      <c r="H70" s="152"/>
      <c r="I70" s="153"/>
    </row>
    <row r="71" spans="1:9" x14ac:dyDescent="0.2">
      <c r="A71" s="144"/>
      <c r="B71" s="144"/>
      <c r="C71" s="149"/>
      <c r="D71" s="150"/>
      <c r="E71" s="144"/>
      <c r="F71" s="150"/>
      <c r="G71" s="144"/>
      <c r="H71" s="144"/>
      <c r="I71" s="144"/>
    </row>
    <row r="72" spans="1:9" x14ac:dyDescent="0.2">
      <c r="A72" s="144"/>
      <c r="B72" s="144"/>
      <c r="C72" s="149"/>
      <c r="D72" s="150"/>
      <c r="E72" s="144"/>
      <c r="F72" s="150"/>
      <c r="G72" s="144"/>
      <c r="H72" s="144"/>
      <c r="I72" s="144"/>
    </row>
    <row r="73" spans="1:9" x14ac:dyDescent="0.2">
      <c r="A73" s="144"/>
      <c r="B73" s="144"/>
      <c r="C73" s="149"/>
      <c r="D73" s="150"/>
      <c r="E73" s="150"/>
      <c r="F73" s="150"/>
      <c r="G73" s="144"/>
      <c r="H73" s="144"/>
      <c r="I73" s="144"/>
    </row>
    <row r="74" spans="1:9" x14ac:dyDescent="0.2">
      <c r="A74" s="144"/>
      <c r="B74" s="144"/>
      <c r="C74" s="149"/>
      <c r="D74" s="150"/>
      <c r="E74" s="144"/>
      <c r="F74" s="150"/>
      <c r="G74" s="144"/>
      <c r="H74" s="144"/>
      <c r="I74" s="144"/>
    </row>
    <row r="75" spans="1:9" x14ac:dyDescent="0.2">
      <c r="A75" s="144"/>
      <c r="B75" s="144"/>
      <c r="C75" s="149"/>
      <c r="D75" s="150"/>
      <c r="E75" s="144"/>
      <c r="F75" s="150"/>
      <c r="G75" s="144"/>
      <c r="H75" s="144"/>
      <c r="I75" s="144"/>
    </row>
    <row r="76" spans="1:9" x14ac:dyDescent="0.2">
      <c r="A76" s="144"/>
      <c r="B76" s="144"/>
      <c r="C76" s="149"/>
      <c r="D76" s="150"/>
      <c r="E76" s="144"/>
      <c r="F76" s="150"/>
      <c r="G76" s="144"/>
      <c r="H76" s="144"/>
      <c r="I76" s="144"/>
    </row>
    <row r="77" spans="1:9" x14ac:dyDescent="0.2">
      <c r="A77" s="144"/>
      <c r="B77" s="144"/>
      <c r="C77" s="149"/>
      <c r="D77" s="150"/>
      <c r="E77" s="150"/>
      <c r="F77" s="150"/>
      <c r="G77" s="144"/>
      <c r="H77" s="144"/>
      <c r="I77" s="144"/>
    </row>
    <row r="78" spans="1:9" x14ac:dyDescent="0.2">
      <c r="A78" s="144"/>
      <c r="B78" s="144"/>
      <c r="C78" s="149"/>
      <c r="D78" s="150"/>
      <c r="E78" s="144"/>
      <c r="F78" s="150"/>
      <c r="G78" s="144"/>
      <c r="H78" s="144"/>
      <c r="I78" s="144"/>
    </row>
    <row r="79" spans="1:9" x14ac:dyDescent="0.2">
      <c r="A79" s="144"/>
      <c r="B79" s="144"/>
      <c r="C79" s="144"/>
      <c r="D79" s="150"/>
      <c r="E79" s="144"/>
      <c r="F79" s="150"/>
      <c r="G79" s="144"/>
      <c r="H79" s="144"/>
      <c r="I79" s="144"/>
    </row>
    <row r="80" spans="1:9" x14ac:dyDescent="0.2">
      <c r="A80" s="144"/>
      <c r="B80" s="144"/>
      <c r="C80" s="144"/>
      <c r="D80" s="144"/>
      <c r="E80" s="144"/>
      <c r="F80" s="150"/>
      <c r="G80" s="144"/>
      <c r="H80" s="144"/>
      <c r="I80" s="144"/>
    </row>
    <row r="81" spans="1:9" x14ac:dyDescent="0.2">
      <c r="A81" s="144"/>
      <c r="B81" s="144"/>
      <c r="C81" s="144"/>
      <c r="D81" s="144"/>
      <c r="E81" s="144"/>
      <c r="F81" s="144"/>
      <c r="G81" s="144"/>
      <c r="H81" s="144"/>
      <c r="I81" s="144"/>
    </row>
    <row r="82" spans="1:9" x14ac:dyDescent="0.2">
      <c r="A82" s="141"/>
      <c r="B82" s="143"/>
      <c r="C82" s="143"/>
      <c r="D82" s="143"/>
      <c r="E82" s="144"/>
      <c r="F82" s="144"/>
      <c r="G82" s="144"/>
      <c r="H82" s="144"/>
      <c r="I82" s="144"/>
    </row>
    <row r="83" spans="1:9" x14ac:dyDescent="0.2">
      <c r="A83" s="141"/>
      <c r="B83" s="143"/>
      <c r="C83" s="143"/>
      <c r="D83" s="143"/>
      <c r="E83" s="144"/>
      <c r="F83" s="144"/>
      <c r="G83" s="144"/>
      <c r="H83" s="144"/>
      <c r="I83" s="144"/>
    </row>
    <row r="84" spans="1:9" x14ac:dyDescent="0.2">
      <c r="A84" s="141"/>
      <c r="B84" s="143"/>
      <c r="C84" s="143"/>
      <c r="D84" s="143"/>
      <c r="E84" s="144"/>
      <c r="F84" s="144"/>
      <c r="G84" s="144"/>
      <c r="H84" s="144"/>
      <c r="I84" s="144"/>
    </row>
    <row r="85" spans="1:9" x14ac:dyDescent="0.2">
      <c r="A85" s="142"/>
      <c r="B85" s="143"/>
      <c r="C85" s="144"/>
      <c r="D85" s="144"/>
      <c r="E85" s="144"/>
      <c r="F85" s="144"/>
      <c r="G85" s="144"/>
      <c r="H85" s="144"/>
      <c r="I85" s="144"/>
    </row>
    <row r="86" spans="1:9" x14ac:dyDescent="0.2">
      <c r="A86" s="141"/>
      <c r="B86" s="143"/>
      <c r="C86" s="143"/>
      <c r="D86" s="143"/>
      <c r="E86" s="144"/>
      <c r="F86" s="144"/>
      <c r="G86" s="144"/>
      <c r="H86" s="144"/>
      <c r="I86" s="144"/>
    </row>
    <row r="87" spans="1:9" x14ac:dyDescent="0.2">
      <c r="A87" s="141"/>
      <c r="B87" s="143"/>
      <c r="C87" s="143"/>
      <c r="D87" s="143"/>
      <c r="E87" s="144"/>
      <c r="F87" s="144"/>
      <c r="G87" s="144"/>
      <c r="H87" s="144"/>
      <c r="I87" s="144"/>
    </row>
    <row r="88" spans="1:9" x14ac:dyDescent="0.2">
      <c r="A88" s="141"/>
      <c r="B88" s="143"/>
      <c r="C88" s="143"/>
      <c r="D88" s="143"/>
      <c r="E88" s="144"/>
      <c r="F88" s="144"/>
      <c r="G88" s="144"/>
      <c r="H88" s="144"/>
      <c r="I88" s="144"/>
    </row>
    <row r="89" spans="1:9" x14ac:dyDescent="0.2">
      <c r="A89" s="141"/>
      <c r="B89" s="143"/>
      <c r="C89" s="143"/>
      <c r="D89" s="143"/>
      <c r="E89" s="144"/>
      <c r="F89" s="144"/>
      <c r="G89" s="144"/>
      <c r="H89" s="144"/>
      <c r="I89" s="144"/>
    </row>
    <row r="90" spans="1:9" x14ac:dyDescent="0.2">
      <c r="A90" s="141"/>
      <c r="B90" s="143"/>
      <c r="C90" s="143"/>
      <c r="D90" s="154"/>
      <c r="E90" s="144"/>
      <c r="F90" s="144"/>
      <c r="G90" s="144"/>
      <c r="H90" s="144"/>
      <c r="I90" s="144"/>
    </row>
    <row r="91" spans="1:9" x14ac:dyDescent="0.2">
      <c r="A91" s="141"/>
      <c r="B91" s="143"/>
      <c r="C91" s="143"/>
      <c r="D91" s="143"/>
      <c r="E91" s="144"/>
      <c r="F91" s="144"/>
      <c r="G91" s="144"/>
      <c r="H91" s="144"/>
      <c r="I91" s="144"/>
    </row>
    <row r="92" spans="1:9" x14ac:dyDescent="0.2">
      <c r="A92" s="141"/>
      <c r="B92" s="143"/>
      <c r="C92" s="143"/>
      <c r="D92" s="143"/>
      <c r="E92" s="144"/>
      <c r="F92" s="144"/>
      <c r="G92" s="144"/>
      <c r="H92" s="144"/>
      <c r="I92" s="144"/>
    </row>
    <row r="93" spans="1:9" x14ac:dyDescent="0.2">
      <c r="A93" s="144"/>
      <c r="B93" s="143"/>
      <c r="C93" s="144"/>
      <c r="D93" s="144"/>
      <c r="E93" s="144"/>
      <c r="F93" s="144"/>
      <c r="G93" s="144"/>
      <c r="H93" s="144"/>
      <c r="I93" s="144"/>
    </row>
    <row r="94" spans="1:9" x14ac:dyDescent="0.2">
      <c r="A94" s="142"/>
      <c r="B94" s="143"/>
      <c r="C94" s="144"/>
      <c r="D94" s="144"/>
      <c r="E94" s="144"/>
      <c r="F94" s="144"/>
      <c r="G94" s="144"/>
      <c r="H94" s="144"/>
      <c r="I94" s="144"/>
    </row>
    <row r="95" spans="1:9" x14ac:dyDescent="0.2">
      <c r="A95" s="144"/>
      <c r="B95" s="144"/>
      <c r="C95" s="144"/>
      <c r="D95" s="144"/>
      <c r="E95" s="144"/>
      <c r="F95" s="144"/>
      <c r="G95" s="144"/>
      <c r="H95" s="144"/>
      <c r="I95" s="144"/>
    </row>
    <row r="96" spans="1:9" x14ac:dyDescent="0.2">
      <c r="A96" s="144"/>
      <c r="B96" s="144"/>
      <c r="C96" s="144"/>
      <c r="D96" s="144"/>
      <c r="E96" s="144"/>
      <c r="F96" s="144"/>
      <c r="G96" s="144"/>
      <c r="H96" s="144"/>
      <c r="I96" s="144"/>
    </row>
    <row r="97" spans="1:9" x14ac:dyDescent="0.2">
      <c r="A97" s="144"/>
      <c r="B97" s="144"/>
      <c r="C97" s="144"/>
      <c r="D97" s="144"/>
      <c r="E97" s="144"/>
      <c r="F97" s="144"/>
      <c r="G97" s="144"/>
      <c r="H97" s="144"/>
      <c r="I97" s="144"/>
    </row>
    <row r="98" spans="1:9" x14ac:dyDescent="0.2">
      <c r="A98" s="144"/>
      <c r="B98" s="144"/>
      <c r="C98" s="144"/>
      <c r="D98" s="144"/>
      <c r="E98" s="144"/>
      <c r="F98" s="144"/>
      <c r="G98" s="144"/>
      <c r="H98" s="144"/>
      <c r="I98" s="144"/>
    </row>
    <row r="99" spans="1:9" x14ac:dyDescent="0.2">
      <c r="A99" s="144"/>
      <c r="B99" s="144"/>
      <c r="C99" s="144"/>
      <c r="D99" s="144"/>
      <c r="E99" s="144"/>
      <c r="F99" s="144"/>
      <c r="G99" s="144"/>
      <c r="H99" s="144"/>
      <c r="I99" s="144"/>
    </row>
  </sheetData>
  <mergeCells count="8">
    <mergeCell ref="A3:D3"/>
    <mergeCell ref="F3:H3"/>
    <mergeCell ref="F26:H26"/>
    <mergeCell ref="F5:H5"/>
    <mergeCell ref="F9:H9"/>
    <mergeCell ref="F19:H19"/>
    <mergeCell ref="F15:H15"/>
    <mergeCell ref="F21:H21"/>
  </mergeCells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F991ABBFFA054EA465E12AB89C9489" ma:contentTypeVersion="1" ma:contentTypeDescription="Create a new document." ma:contentTypeScope="" ma:versionID="31ac70ac7cb26c90cff3e52f8ea35bff">
  <xsd:schema xmlns:xsd="http://www.w3.org/2001/XMLSchema" xmlns:xs="http://www.w3.org/2001/XMLSchema" xmlns:p="http://schemas.microsoft.com/office/2006/metadata/properties" xmlns:ns2="58ce1c85-a318-42ec-bc41-99a813f997e9" targetNamespace="http://schemas.microsoft.com/office/2006/metadata/properties" ma:root="true" ma:fieldsID="4924125cd13ab3fb6c1c8c49c8392f63" ns2:_="">
    <xsd:import namespace="58ce1c85-a318-42ec-bc41-99a813f997e9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ce1c85-a318-42ec-bc41-99a813f997e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sisl xmlns:xsi="http://www.w3.org/2001/XMLSchema-instance" xmlns:xsd="http://www.w3.org/2001/XMLSchema" xmlns="http://www.boldonjames.com/2008/01/sie/internal/label" sislVersion="0" policy="a586b747-2a7c-4f57-bcd1-e81df5c8c005" origin="defaultValue">
  <element uid="33ed6465-8d2f-4fab-bbbc-787e2c148707" value=""/>
</sisl>
</file>

<file path=customXml/itemProps1.xml><?xml version="1.0" encoding="utf-8"?>
<ds:datastoreItem xmlns:ds="http://schemas.openxmlformats.org/officeDocument/2006/customXml" ds:itemID="{3E196C66-8D36-4A8E-AB9D-3CF8F4952E8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3631049-9A3E-44EA-92C6-FA577AD2587E}">
  <ds:schemaRefs>
    <ds:schemaRef ds:uri="http://schemas.microsoft.com/office/2006/metadata/properties"/>
    <ds:schemaRef ds:uri="http://schemas.microsoft.com/office/2006/documentManagement/types"/>
    <ds:schemaRef ds:uri="http://purl.org/dc/terms/"/>
    <ds:schemaRef ds:uri="58ce1c85-a318-42ec-bc41-99a813f997e9"/>
    <ds:schemaRef ds:uri="http://purl.org/dc/dcmitype/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66CEF5CB-32CA-4869-A9D8-B3F27A37AB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8ce1c85-a318-42ec-bc41-99a813f997e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79F466C3-8C41-4A1F-A2A9-5303ED800B50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32</vt:i4>
      </vt:variant>
    </vt:vector>
  </HeadingPairs>
  <TitlesOfParts>
    <vt:vector size="32" baseType="lpstr">
      <vt:lpstr>Prem_Figure_1_4_Table_1_2</vt:lpstr>
      <vt:lpstr>Prem_Table_3</vt:lpstr>
      <vt:lpstr>Prem_Table_4</vt:lpstr>
      <vt:lpstr>Prem_Table_5</vt:lpstr>
      <vt:lpstr>Prem_Table_40_Appendix</vt:lpstr>
      <vt:lpstr>Claims_Table_6_7_8_Figure_5_6</vt:lpstr>
      <vt:lpstr>Claims_Figure_7</vt:lpstr>
      <vt:lpstr>Inc_Figure_8_Table_10_11</vt:lpstr>
      <vt:lpstr>Inc_Figure_9</vt:lpstr>
      <vt:lpstr>Inc_Figure_11</vt:lpstr>
      <vt:lpstr>Inc_Figure_12</vt:lpstr>
      <vt:lpstr>Inc_Figure_17</vt:lpstr>
      <vt:lpstr>Inc_Figure_18</vt:lpstr>
      <vt:lpstr>Inc_Figure_19</vt:lpstr>
      <vt:lpstr>Sett_Table_19</vt:lpstr>
      <vt:lpstr>Sett_Table_20</vt:lpstr>
      <vt:lpstr>Sett_Table_21</vt:lpstr>
      <vt:lpstr>Sett_Table_22</vt:lpstr>
      <vt:lpstr>Sett_Table_23</vt:lpstr>
      <vt:lpstr>Sett_Figure_20</vt:lpstr>
      <vt:lpstr>Sett_Figure_21_22</vt:lpstr>
      <vt:lpstr>Sett_Figure_23</vt:lpstr>
      <vt:lpstr>Sett_Figure_24_27</vt:lpstr>
      <vt:lpstr>Sett_Table_24</vt:lpstr>
      <vt:lpstr>Sett_Table_25</vt:lpstr>
      <vt:lpstr>Sett_Table_26</vt:lpstr>
      <vt:lpstr>Sett_Table_27</vt:lpstr>
      <vt:lpstr>Sett_Table_28</vt:lpstr>
      <vt:lpstr>Guidelines_Figure_29</vt:lpstr>
      <vt:lpstr>Guidelines_Table_31</vt:lpstr>
      <vt:lpstr>Claim_Dev_Figure_31_32_33</vt:lpstr>
      <vt:lpstr>Claim_Dev_Table_34_39</vt:lpstr>
    </vt:vector>
  </TitlesOfParts>
  <Manager/>
  <Company>Central Bank of Ireland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Steel, Allan</dc:creator>
  <cp:keywords>Public</cp:keywords>
  <dc:description/>
  <cp:lastModifiedBy>Central Bank of Ireland</cp:lastModifiedBy>
  <cp:revision/>
  <dcterms:created xsi:type="dcterms:W3CDTF">2021-06-29T12:46:28Z</dcterms:created>
  <dcterms:modified xsi:type="dcterms:W3CDTF">2025-03-24T08:26:19Z</dcterms:modified>
  <cp:category>Public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a87f46b1-3420-4e1d-9733-7a8a82e11a41</vt:lpwstr>
  </property>
  <property fmtid="{D5CDD505-2E9C-101B-9397-08002B2CF9AE}" pid="3" name="bjSaver">
    <vt:lpwstr>Lf3nRhR8rpU3DYe9p1UvkLcJ/bXBPqjG</vt:lpwstr>
  </property>
  <property fmtid="{D5CDD505-2E9C-101B-9397-08002B2CF9AE}" pid="4" name="ContentTypeId">
    <vt:lpwstr>0x01010024F991ABBFFA054EA465E12AB89C9489</vt:lpwstr>
  </property>
  <property fmtid="{D5CDD505-2E9C-101B-9397-08002B2CF9AE}" pid="5" name="_AdHocReviewCycleID">
    <vt:i4>571672943</vt:i4>
  </property>
  <property fmtid="{D5CDD505-2E9C-101B-9397-08002B2CF9AE}" pid="6" name="_NewReviewCycle">
    <vt:lpwstr/>
  </property>
  <property fmtid="{D5CDD505-2E9C-101B-9397-08002B2CF9AE}" pid="7" name="_EmailSubject">
    <vt:lpwstr>NCID webpage update - annual EPL report 2025</vt:lpwstr>
  </property>
  <property fmtid="{D5CDD505-2E9C-101B-9397-08002B2CF9AE}" pid="8" name="_AuthorEmail">
    <vt:lpwstr>NCID@centralbank.ie</vt:lpwstr>
  </property>
  <property fmtid="{D5CDD505-2E9C-101B-9397-08002B2CF9AE}" pid="9" name="_AuthorEmailDisplayName">
    <vt:lpwstr>NCID</vt:lpwstr>
  </property>
  <property fmtid="{D5CDD505-2E9C-101B-9397-08002B2CF9AE}" pid="10" name="bjDocumentLabelXML">
    <vt:lpwstr>&lt;?xml version="1.0" encoding="us-ascii"?&gt;&lt;sisl xmlns:xsi="http://www.w3.org/2001/XMLSchema-instance" xmlns:xsd="http://www.w3.org/2001/XMLSchema" sislVersion="0" policy="a586b747-2a7c-4f57-bcd1-e81df5c8c005" origin="defaultValue" xmlns="http://www.boldonj</vt:lpwstr>
  </property>
  <property fmtid="{D5CDD505-2E9C-101B-9397-08002B2CF9AE}" pid="11" name="bjDocumentLabelXML-0">
    <vt:lpwstr>ames.com/2008/01/sie/internal/label"&gt;&lt;element uid="33ed6465-8d2f-4fab-bbbc-787e2c148707" value="" /&gt;&lt;/sisl&gt;</vt:lpwstr>
  </property>
  <property fmtid="{D5CDD505-2E9C-101B-9397-08002B2CF9AE}" pid="12" name="bjDocumentSecurityLabel">
    <vt:lpwstr>Public</vt:lpwstr>
  </property>
  <property fmtid="{D5CDD505-2E9C-101B-9397-08002B2CF9AE}" pid="13" name="bjLeftHeaderLabel-first">
    <vt:lpwstr>&amp;"Times New Roman,Regular"&amp;12&amp;K000000Central Bank of Ireland - PUBLIC</vt:lpwstr>
  </property>
  <property fmtid="{D5CDD505-2E9C-101B-9397-08002B2CF9AE}" pid="14" name="bjLeftHeaderLabel-even">
    <vt:lpwstr>&amp;"Times New Roman,Regular"&amp;12&amp;K000000Central Bank of Ireland - PUBLIC</vt:lpwstr>
  </property>
  <property fmtid="{D5CDD505-2E9C-101B-9397-08002B2CF9AE}" pid="15" name="bjLeftHeaderLabel">
    <vt:lpwstr>&amp;"Times New Roman,Regular"&amp;12&amp;K000000Central Bank of Ireland - PUBLIC</vt:lpwstr>
  </property>
  <property fmtid="{D5CDD505-2E9C-101B-9397-08002B2CF9AE}" pid="16" name="bjClsUserRVM">
    <vt:lpwstr>[]</vt:lpwstr>
  </property>
  <property fmtid="{D5CDD505-2E9C-101B-9397-08002B2CF9AE}" pid="17" name="_PreviousAdHocReviewCycleID">
    <vt:i4>1533439605</vt:i4>
  </property>
  <property fmtid="{D5CDD505-2E9C-101B-9397-08002B2CF9AE}" pid="18" name="_ReviewingToolsShownOnce">
    <vt:lpwstr/>
  </property>
</Properties>
</file>